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ck stock count" sheetId="1" state="visible" r:id="rId1"/>
    <sheet xmlns:r="http://schemas.openxmlformats.org/officeDocument/2006/relationships" name="Tool list" sheetId="2" state="visible" r:id="rId2"/>
    <sheet xmlns:r="http://schemas.openxmlformats.org/officeDocument/2006/relationships" name="Notes and sources" sheetId="3" state="visible" r:id="rId3"/>
  </sheets>
  <definedNames>
    <definedName name="_xlnm._FilterDatabase" localSheetId="0" hidden="1">'Truck stock count'!$A$9:$K$73</definedName>
    <definedName name="_xlnm._FilterDatabase" localSheetId="1" hidden="1">'Tool list'!$A$9:$N$83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4A5568"/>
    </font>
    <font>
      <b val="1"/>
    </font>
    <font>
      <b val="1"/>
      <color rgb="00FFFFFF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A2332"/>
      </patternFill>
    </fill>
    <fill>
      <patternFill patternType="solid">
        <fgColor rgb="00ECEAE4"/>
      </patternFill>
    </fill>
  </fills>
  <borders count="2">
    <border>
      <left/>
      <right/>
      <top/>
      <bottom/>
      <diagonal/>
    </border>
    <border>
      <left style="thin">
        <color rgb="00C9C4B8"/>
      </left>
      <right style="thin">
        <color rgb="00C9C4B8"/>
      </right>
      <top style="thin">
        <color rgb="00C9C4B8"/>
      </top>
      <bottom style="thin">
        <color rgb="00C9C4B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3" fillId="3" borderId="0" pivotButton="0" quotePrefix="0" xfId="0"/>
    <xf numFmtId="0" fontId="0" fillId="3" borderId="0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164" fontId="3" fillId="0" borderId="0" pivotButton="0" quotePrefix="0" xfId="0"/>
    <xf numFmtId="165" fontId="0" fillId="3" borderId="0" pivotButton="0" quotePrefix="0" xfId="0"/>
    <xf numFmtId="165" fontId="0" fillId="0" borderId="1" applyAlignment="1" pivotButton="0" quotePrefix="0" xfId="0">
      <alignment vertical="top" wrapText="1"/>
    </xf>
    <xf numFmtId="165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CE8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4" customWidth="1" min="2" max="2"/>
    <col width="36" customWidth="1" min="3" max="3"/>
    <col width="11" customWidth="1" min="4" max="4"/>
    <col width="9" customWidth="1" min="5" max="5"/>
    <col width="9" customWidth="1" min="6" max="6"/>
    <col width="10" customWidth="1" min="7" max="7"/>
    <col width="11" customWidth="1" min="8" max="8"/>
    <col width="20" customWidth="1" min="9" max="9"/>
    <col width="26" customWidth="1" min="10" max="10"/>
    <col width="46" customWidth="1" min="11" max="11"/>
  </cols>
  <sheetData>
    <row r="1">
      <c r="A1" s="1" t="inlineStr">
        <is>
          <t>HVAC truck stock count (one copy per van)</t>
        </is>
      </c>
    </row>
    <row r="2">
      <c r="A2" s="2" t="inlineStr">
        <is>
          <t>Carry = the quantity on the van at the start of each day. Enter On hand at the count; Restock and Restock cost work themselves out. Blank Carry cells are yours to set. Rows with something to restock turn orange.</t>
        </is>
      </c>
    </row>
    <row r="4">
      <c r="A4" s="3" t="inlineStr">
        <is>
          <t>Truck / van #</t>
        </is>
      </c>
    </row>
    <row r="5">
      <c r="A5" s="3" t="inlineStr">
        <is>
          <t>Technician</t>
        </is>
      </c>
    </row>
    <row r="6">
      <c r="A6" s="3" t="inlineStr">
        <is>
          <t>Count date</t>
        </is>
      </c>
    </row>
    <row r="7">
      <c r="A7" s="3" t="inlineStr">
        <is>
          <t>Counted by</t>
        </is>
      </c>
    </row>
    <row r="9">
      <c r="A9" s="4" t="inlineStr">
        <is>
          <t>Category</t>
        </is>
      </c>
      <c r="B9" s="4" t="inlineStr">
        <is>
          <t>Item</t>
        </is>
      </c>
      <c r="C9" s="4" t="inlineStr">
        <is>
          <t>Sizes / values</t>
        </is>
      </c>
      <c r="D9" s="4" t="inlineStr">
        <is>
          <t>Carry (start of day)</t>
        </is>
      </c>
      <c r="E9" s="4" t="inlineStr">
        <is>
          <t>On hand</t>
        </is>
      </c>
      <c r="F9" s="4" t="inlineStr">
        <is>
          <t>Restock</t>
        </is>
      </c>
      <c r="G9" s="4" t="inlineStr">
        <is>
          <t>Unit cost</t>
        </is>
      </c>
      <c r="H9" s="4" t="inlineStr">
        <is>
          <t>Restock cost</t>
        </is>
      </c>
      <c r="I9" s="4" t="inlineStr">
        <is>
          <t>Supplier / part #</t>
        </is>
      </c>
      <c r="J9" s="4" t="inlineStr">
        <is>
          <t>Notes</t>
        </is>
      </c>
      <c r="K9" s="4" t="inlineStr">
        <is>
          <t>Where the Carry number comes from</t>
        </is>
      </c>
    </row>
    <row r="10">
      <c r="A10" s="5" t="inlineStr">
        <is>
          <t>Electrical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7" t="inlineStr">
        <is>
          <t>Electrical</t>
        </is>
      </c>
      <c r="B11" s="7" t="inlineStr">
        <is>
          <t>Run capacitor, single, 440 V</t>
        </is>
      </c>
      <c r="C11" s="7" t="inlineStr">
        <is>
          <t>5, 7.5, 10, 15 MFD on Totaline's list; HomyScan adds 20</t>
        </is>
      </c>
      <c r="D11" s="7" t="n">
        <v>2</v>
      </c>
      <c r="E11" s="7" t="n"/>
      <c r="F11" s="7">
        <f>IF(OR(D11="",E11=""),"",MAX(0,D11-E11))</f>
        <v/>
      </c>
      <c r="G11" s="8" t="n"/>
      <c r="H11" s="8">
        <f>IF(OR(F11="",G11=""),"",F11*G11)</f>
        <v/>
      </c>
      <c r="I11" s="7" t="n"/>
      <c r="J11" s="7" t="n"/>
      <c r="K11" s="7" t="inlineStr">
        <is>
          <t>2 of every common size: r/HVAC, Jan 2026</t>
        </is>
      </c>
    </row>
    <row r="12">
      <c r="A12" s="7" t="inlineStr">
        <is>
          <t>Electrical</t>
        </is>
      </c>
      <c r="B12" s="7" t="inlineStr">
        <is>
          <t>Dual run capacitor, 440 V</t>
        </is>
      </c>
      <c r="C12" s="7" t="inlineStr">
        <is>
          <t>30/5, 35/5, 40/5, 44/5, 50/5, 55/5, 60/5, 70/7.5 (Totaline heating list)</t>
        </is>
      </c>
      <c r="D12" s="7" t="n">
        <v>2</v>
      </c>
      <c r="E12" s="7" t="n"/>
      <c r="F12" s="7">
        <f>IF(OR(D12="",E12=""),"",MAX(0,D12-E12))</f>
        <v/>
      </c>
      <c r="G12" s="8" t="n"/>
      <c r="H12" s="8">
        <f>IF(OR(F12="",G12=""),"",F12*G12)</f>
        <v/>
      </c>
      <c r="I12" s="7" t="n"/>
      <c r="J12" s="7" t="n"/>
      <c r="K12" s="7" t="inlineStr">
        <is>
          <t>2 of each from 35/5 to 80/7.5: r/hvacadvice, Jul 2025</t>
        </is>
      </c>
    </row>
    <row r="13">
      <c r="A13" s="7" t="inlineStr">
        <is>
          <t>Electrical</t>
        </is>
      </c>
      <c r="B13" s="7" t="inlineStr">
        <is>
          <t>Dual run capacitor 45/5 and 45/7.5</t>
        </is>
      </c>
      <c r="C13" s="7" t="n"/>
      <c r="D13" s="7" t="n">
        <v>4</v>
      </c>
      <c r="E13" s="7" t="n"/>
      <c r="F13" s="7">
        <f>IF(OR(D13="",E13=""),"",MAX(0,D13-E13))</f>
        <v/>
      </c>
      <c r="G13" s="8" t="n"/>
      <c r="H13" s="8">
        <f>IF(OR(F13="",G13=""),"",F13*G13)</f>
        <v/>
      </c>
      <c r="I13" s="7" t="n"/>
      <c r="J13" s="7" t="n"/>
      <c r="K13" s="7" t="inlineStr">
        <is>
          <t>4 each of 45/5 and 45/7.5: r/hvacadvice, Jul 2025</t>
        </is>
      </c>
    </row>
    <row r="14">
      <c r="A14" s="7" t="inlineStr">
        <is>
          <t>Electrical</t>
        </is>
      </c>
      <c r="B14" s="7" t="inlineStr">
        <is>
          <t>Universal multi-tap capacitor (Turbo 200 type)</t>
        </is>
      </c>
      <c r="C14" s="7" t="n"/>
      <c r="D14" s="7" t="n">
        <v>1</v>
      </c>
      <c r="E14" s="7" t="n"/>
      <c r="F14" s="7">
        <f>IF(OR(D14="",E14=""),"",MAX(0,D14-E14))</f>
        <v/>
      </c>
      <c r="G14" s="8" t="n"/>
      <c r="H14" s="8">
        <f>IF(OR(F14="",G14=""),"",F14*G14)</f>
        <v/>
      </c>
      <c r="I14" s="7" t="n"/>
      <c r="J14" s="7" t="inlineStr">
        <is>
          <t>Temporary fit until the exact size is in hand</t>
        </is>
      </c>
      <c r="K14" s="7" t="inlineStr">
        <is>
          <t>one Turbo 200: r/HVAC, Jan 2026 and Jun 2025</t>
        </is>
      </c>
    </row>
    <row r="15">
      <c r="A15" s="7" t="inlineStr">
        <is>
          <t>Electrical</t>
        </is>
      </c>
      <c r="B15" s="7" t="inlineStr">
        <is>
          <t>Hard start kit</t>
        </is>
      </c>
      <c r="C15" s="7" t="n"/>
      <c r="D15" s="7" t="n">
        <v>4</v>
      </c>
      <c r="E15" s="7" t="n"/>
      <c r="F15" s="7">
        <f>IF(OR(D15="",E15=""),"",MAX(0,D15-E15))</f>
        <v/>
      </c>
      <c r="G15" s="8" t="n"/>
      <c r="H15" s="8">
        <f>IF(OR(F15="",G15=""),"",F15*G15)</f>
        <v/>
      </c>
      <c r="I15" s="7" t="n"/>
      <c r="J15" s="7" t="n"/>
      <c r="K15" s="7" t="inlineStr">
        <is>
          <t>4 start kits: hvac-talk, May 2013</t>
        </is>
      </c>
    </row>
    <row r="16">
      <c r="A16" s="7" t="inlineStr">
        <is>
          <t>Electrical</t>
        </is>
      </c>
      <c r="B16" s="7" t="inlineStr">
        <is>
          <t>Contactor, 24 V coil</t>
        </is>
      </c>
      <c r="C16" s="7" t="inlineStr">
        <is>
          <t>1-pole and 2-pole 30 A and 40 A; 3-pole for light commercial</t>
        </is>
      </c>
      <c r="D16" s="7" t="n">
        <v>3</v>
      </c>
      <c r="E16" s="7" t="n"/>
      <c r="F16" s="7">
        <f>IF(OR(D16="",E16=""),"",MAX(0,D16-E16))</f>
        <v/>
      </c>
      <c r="G16" s="8" t="n"/>
      <c r="H16" s="8">
        <f>IF(OR(F16="",G16=""),"",F16*G16)</f>
        <v/>
      </c>
      <c r="I16" s="7" t="n"/>
      <c r="J16" s="7" t="n"/>
      <c r="K16" s="7" t="inlineStr">
        <is>
          <t>3 each of 30 A and 40 A (hvac-talk, 2008); 5 of each (r/hvacadvice, Sep 2025); 10 of each (r/HVAC, Jan 2026)</t>
        </is>
      </c>
    </row>
    <row r="17">
      <c r="A17" s="7" t="inlineStr">
        <is>
          <t>Electrical</t>
        </is>
      </c>
      <c r="B17" s="7" t="inlineStr">
        <is>
          <t>Fuses, 15 to 50 A, 250 V and 600 V</t>
        </is>
      </c>
      <c r="C17" s="7" t="inlineStr">
        <is>
          <t>plus 3 A and 5 A blade fuses for control boards</t>
        </is>
      </c>
      <c r="D17" s="7" t="n">
        <v>3</v>
      </c>
      <c r="E17" s="7" t="n"/>
      <c r="F17" s="7">
        <f>IF(OR(D17="",E17=""),"",MAX(0,D17-E17))</f>
        <v/>
      </c>
      <c r="G17" s="8" t="n"/>
      <c r="H17" s="8">
        <f>IF(OR(F17="",G17=""),"",F17*G17)</f>
        <v/>
      </c>
      <c r="I17" s="7" t="n"/>
      <c r="J17" s="7" t="n"/>
      <c r="K17" s="7" t="inlineStr">
        <is>
          <t>at least 3 of each size: r/HVAC, Oct 2024</t>
        </is>
      </c>
    </row>
    <row r="18">
      <c r="A18" s="7" t="inlineStr">
        <is>
          <t>Electrical</t>
        </is>
      </c>
      <c r="B18" s="7" t="inlineStr">
        <is>
          <t>Transformer</t>
        </is>
      </c>
      <c r="C18" s="7" t="inlineStr">
        <is>
          <t>40 VA, 120/208/240 V primary, 24 V secondary; multi-tap</t>
        </is>
      </c>
      <c r="D18" s="7" t="n"/>
      <c r="E18" s="7" t="n"/>
      <c r="F18" s="7">
        <f>IF(OR(D18="",E18=""),"",MAX(0,D18-E18))</f>
        <v/>
      </c>
      <c r="G18" s="8" t="n"/>
      <c r="H18" s="8">
        <f>IF(OR(F18="",G18=""),"",F18*G18)</f>
        <v/>
      </c>
      <c r="I18" s="7" t="n"/>
      <c r="J18" s="7" t="n"/>
      <c r="K18" s="7" t="inlineStr">
        <is>
          <t>'a few': hvac-talk, May 2013</t>
        </is>
      </c>
    </row>
    <row r="19">
      <c r="A19" s="7" t="inlineStr">
        <is>
          <t>Electrical</t>
        </is>
      </c>
      <c r="B19" s="7" t="inlineStr">
        <is>
          <t>Relays</t>
        </is>
      </c>
      <c r="C19" s="7" t="inlineStr">
        <is>
          <t>fan relay SPST and SPDT 24 V; DPDT 24 V</t>
        </is>
      </c>
      <c r="D19" s="7" t="n"/>
      <c r="E19" s="7" t="n"/>
      <c r="F19" s="7">
        <f>IF(OR(D19="",E19=""),"",MAX(0,D19-E19))</f>
        <v/>
      </c>
      <c r="G19" s="8" t="n"/>
      <c r="H19" s="8">
        <f>IF(OR(F19="",G19=""),"",F19*G19)</f>
        <v/>
      </c>
      <c r="I19" s="7" t="n"/>
      <c r="J19" s="7" t="n"/>
      <c r="K19" s="7" t="inlineStr">
        <is>
          <t>no quantity in any source</t>
        </is>
      </c>
    </row>
    <row r="20">
      <c r="A20" s="7" t="inlineStr">
        <is>
          <t>Electrical</t>
        </is>
      </c>
      <c r="B20" s="7" t="inlineStr">
        <is>
          <t>Time-delay relay</t>
        </is>
      </c>
      <c r="C20" s="7" t="inlineStr">
        <is>
          <t>delay-on-make, delay-on-break</t>
        </is>
      </c>
      <c r="D20" s="7" t="n"/>
      <c r="E20" s="7" t="n"/>
      <c r="F20" s="7">
        <f>IF(OR(D20="",E20=""),"",MAX(0,D20-E20))</f>
        <v/>
      </c>
      <c r="G20" s="8" t="n"/>
      <c r="H20" s="8">
        <f>IF(OR(F20="",G20=""),"",F20*G20)</f>
        <v/>
      </c>
      <c r="I20" s="7" t="n"/>
      <c r="J20" s="7" t="n"/>
      <c r="K20" s="7" t="inlineStr">
        <is>
          <t>no quantity in any source</t>
        </is>
      </c>
    </row>
    <row r="21">
      <c r="A21" s="7" t="inlineStr">
        <is>
          <t>Electrical</t>
        </is>
      </c>
      <c r="B21" s="7" t="inlineStr">
        <is>
          <t>Wire nuts, crimp terminals, thermostat wire</t>
        </is>
      </c>
      <c r="C21" s="7" t="inlineStr">
        <is>
          <t>terminal kit, twist-on connector kit</t>
        </is>
      </c>
      <c r="D21" s="7" t="n"/>
      <c r="E21" s="7" t="n"/>
      <c r="F21" s="7">
        <f>IF(OR(D21="",E21=""),"",MAX(0,D21-E21))</f>
        <v/>
      </c>
      <c r="G21" s="8" t="n"/>
      <c r="H21" s="8">
        <f>IF(OR(F21="",G21=""),"",F21*G21)</f>
        <v/>
      </c>
      <c r="I21" s="7" t="n"/>
      <c r="J21" s="7" t="n"/>
      <c r="K21" s="7" t="n"/>
    </row>
    <row r="22">
      <c r="A22" s="5" t="inlineStr">
        <is>
          <t>Motors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7" t="inlineStr">
        <is>
          <t>Motors</t>
        </is>
      </c>
      <c r="B23" s="7" t="inlineStr">
        <is>
          <t>Condenser fan motor, universal PSC</t>
        </is>
      </c>
      <c r="C23" s="7" t="inlineStr">
        <is>
          <t>1/3 to 1/6 HP, 208-230 V, 825 and 1075 rpm</t>
        </is>
      </c>
      <c r="D23" s="7" t="n">
        <v>2</v>
      </c>
      <c r="E23" s="7" t="n"/>
      <c r="F23" s="7">
        <f>IF(OR(D23="",E23=""),"",MAX(0,D23-E23))</f>
        <v/>
      </c>
      <c r="G23" s="8" t="n"/>
      <c r="H23" s="8">
        <f>IF(OR(F23="",G23=""),"",F23*G23)</f>
        <v/>
      </c>
      <c r="I23" s="7" t="n"/>
      <c r="J23" s="7" t="n"/>
      <c r="K23" s="7" t="inlineStr">
        <is>
          <t>2 multi-horsepower: hvac-talk, Jan 2008</t>
        </is>
      </c>
    </row>
    <row r="24">
      <c r="A24" s="7" t="inlineStr">
        <is>
          <t>Motors</t>
        </is>
      </c>
      <c r="B24" s="7" t="inlineStr">
        <is>
          <t>Blower motor, universal PSC</t>
        </is>
      </c>
      <c r="C24" s="7" t="inlineStr">
        <is>
          <t>1/2 to 1/6 HP and 3/4 to 1/5 HP, 115 V and 230 V</t>
        </is>
      </c>
      <c r="D24" s="7" t="n">
        <v>2</v>
      </c>
      <c r="E24" s="7" t="n"/>
      <c r="F24" s="7">
        <f>IF(OR(D24="",E24=""),"",MAX(0,D24-E24))</f>
        <v/>
      </c>
      <c r="G24" s="8" t="n"/>
      <c r="H24" s="8">
        <f>IF(OR(F24="",G24=""),"",F24*G24)</f>
        <v/>
      </c>
      <c r="I24" s="7" t="n"/>
      <c r="J24" s="7" t="n"/>
      <c r="K24" s="7" t="inlineStr">
        <is>
          <t>2 multi-horsepower: hvac-talk, Jan 2008</t>
        </is>
      </c>
    </row>
    <row r="25">
      <c r="A25" s="7" t="inlineStr">
        <is>
          <t>Motors</t>
        </is>
      </c>
      <c r="B25" s="7" t="inlineStr">
        <is>
          <t>Inducer motor, OEM control board</t>
        </is>
      </c>
      <c r="C25" s="7" t="n"/>
      <c r="D25" s="7" t="n"/>
      <c r="E25" s="7" t="n"/>
      <c r="F25" s="7">
        <f>IF(OR(D25="",E25=""),"",MAX(0,D25-E25))</f>
        <v/>
      </c>
      <c r="G25" s="8" t="n"/>
      <c r="H25" s="8">
        <f>IF(OR(F25="",G25=""),"",F25*G25)</f>
        <v/>
      </c>
      <c r="I25" s="7" t="n"/>
      <c r="J25" s="7" t="n"/>
      <c r="K25" s="7" t="inlineStr">
        <is>
          <t>sources split: on Johnstone's truck stock page, or order against the model and serial (HomyScan)</t>
        </is>
      </c>
    </row>
    <row r="26">
      <c r="A26" s="5" t="inlineStr">
        <is>
          <t>Gas heat</t>
        </is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>
      <c r="A27" s="7" t="inlineStr">
        <is>
          <t>Gas heat</t>
        </is>
      </c>
      <c r="B27" s="7" t="inlineStr">
        <is>
          <t>Hot surface igniter, universal nitride 120 V</t>
        </is>
      </c>
      <c r="C27" s="7" t="n"/>
      <c r="D27" s="7" t="n">
        <v>2</v>
      </c>
      <c r="E27" s="7" t="n"/>
      <c r="F27" s="7">
        <f>IF(OR(D27="",E27=""),"",MAX(0,D27-E27))</f>
        <v/>
      </c>
      <c r="G27" s="8" t="n"/>
      <c r="H27" s="8">
        <f>IF(OR(F27="",G27=""),"",F27*G27)</f>
        <v/>
      </c>
      <c r="I27" s="7" t="n"/>
      <c r="J27" s="7" t="n"/>
      <c r="K27" s="7" t="inlineStr">
        <is>
          <t>'a couple universal igniters': r/HVAC, Dec 2024</t>
        </is>
      </c>
    </row>
    <row r="28">
      <c r="A28" s="7" t="inlineStr">
        <is>
          <t>Gas heat</t>
        </is>
      </c>
      <c r="B28" s="7" t="inlineStr">
        <is>
          <t>Flame sensor, universal</t>
        </is>
      </c>
      <c r="C28" s="7" t="n"/>
      <c r="D28" s="7" t="n">
        <v>5</v>
      </c>
      <c r="E28" s="7" t="n"/>
      <c r="F28" s="7">
        <f>IF(OR(D28="",E28=""),"",MAX(0,D28-E28))</f>
        <v/>
      </c>
      <c r="G28" s="8" t="n"/>
      <c r="H28" s="8">
        <f>IF(OR(F28="",G28=""),"",F28*G28)</f>
        <v/>
      </c>
      <c r="I28" s="7" t="n"/>
      <c r="J28" s="7" t="n"/>
      <c r="K28" s="7" t="inlineStr">
        <is>
          <t>5 flame sensors: r/HVAC, Dec 2025</t>
        </is>
      </c>
    </row>
    <row r="29">
      <c r="A29" s="7" t="inlineStr">
        <is>
          <t>Gas heat</t>
        </is>
      </c>
      <c r="B29" s="7" t="inlineStr">
        <is>
          <t>Gas valve, universal single-stage</t>
        </is>
      </c>
      <c r="C29" s="7" t="inlineStr">
        <is>
          <t>24 V, fast opening, 1/2 x 1/2 (e.g. White-Rodgers 36J22-214)</t>
        </is>
      </c>
      <c r="D29" s="7" t="n">
        <v>2</v>
      </c>
      <c r="E29" s="7" t="n"/>
      <c r="F29" s="7">
        <f>IF(OR(D29="",E29=""),"",MAX(0,D29-E29))</f>
        <v/>
      </c>
      <c r="G29" s="8" t="n"/>
      <c r="H29" s="8">
        <f>IF(OR(F29="",G29=""),"",F29*G29)</f>
        <v/>
      </c>
      <c r="I29" s="7" t="n"/>
      <c r="J29" s="7" t="n"/>
      <c r="K29" s="7" t="inlineStr">
        <is>
          <t>2 single-stage universal valves: r/HVAC, Dec 2025</t>
        </is>
      </c>
    </row>
    <row r="30">
      <c r="A30" s="7" t="inlineStr">
        <is>
          <t>Gas heat</t>
        </is>
      </c>
      <c r="B30" s="7" t="inlineStr">
        <is>
          <t>Gas valve, two-stage</t>
        </is>
      </c>
      <c r="C30" s="7" t="inlineStr">
        <is>
          <t>e.g. White-Rodgers 36J54-214</t>
        </is>
      </c>
      <c r="D30" s="7" t="n">
        <v>1</v>
      </c>
      <c r="E30" s="7" t="n"/>
      <c r="F30" s="7">
        <f>IF(OR(D30="",E30=""),"",MAX(0,D30-E30))</f>
        <v/>
      </c>
      <c r="G30" s="8" t="n"/>
      <c r="H30" s="8">
        <f>IF(OR(F30="",G30=""),"",F30*G30)</f>
        <v/>
      </c>
      <c r="I30" s="7" t="n"/>
      <c r="J30" s="7" t="inlineStr">
        <is>
          <t>Smart and intermittent-pilot valves: order them</t>
        </is>
      </c>
      <c r="K30" s="7" t="inlineStr">
        <is>
          <t>1 two-stage valve: r/HVAC, Dec 2025</t>
        </is>
      </c>
    </row>
    <row r="31">
      <c r="A31" s="7" t="inlineStr">
        <is>
          <t>Gas heat</t>
        </is>
      </c>
      <c r="B31" s="7" t="inlineStr">
        <is>
          <t>Pressure switches</t>
        </is>
      </c>
      <c r="C31" s="7" t="inlineStr">
        <is>
          <t>the common ranges in your area</t>
        </is>
      </c>
      <c r="D31" s="7" t="n"/>
      <c r="E31" s="7" t="n"/>
      <c r="F31" s="7">
        <f>IF(OR(D31="",E31=""),"",MAX(0,D31-E31))</f>
        <v/>
      </c>
      <c r="G31" s="8" t="n"/>
      <c r="H31" s="8">
        <f>IF(OR(F31="",G31=""),"",F31*G31)</f>
        <v/>
      </c>
      <c r="I31" s="7" t="n"/>
      <c r="J31" s="7" t="n"/>
      <c r="K31" s="7" t="inlineStr">
        <is>
          <t>'a few of each common': r/HVAC, Dec 2024</t>
        </is>
      </c>
    </row>
    <row r="32">
      <c r="A32" s="7" t="inlineStr">
        <is>
          <t>Gas heat</t>
        </is>
      </c>
      <c r="B32" s="7" t="inlineStr">
        <is>
          <t>Limit switches, fan-limit control</t>
        </is>
      </c>
      <c r="C32" s="7" t="n"/>
      <c r="D32" s="7" t="n"/>
      <c r="E32" s="7" t="n"/>
      <c r="F32" s="7">
        <f>IF(OR(D32="",E32=""),"",MAX(0,D32-E32))</f>
        <v/>
      </c>
      <c r="G32" s="8" t="n"/>
      <c r="H32" s="8">
        <f>IF(OR(F32="",G32=""),"",F32*G32)</f>
        <v/>
      </c>
      <c r="I32" s="7" t="n"/>
      <c r="J32" s="7" t="n"/>
      <c r="K32" s="7" t="inlineStr">
        <is>
          <t>no quantity in any source</t>
        </is>
      </c>
    </row>
    <row r="33">
      <c r="A33" s="7" t="inlineStr">
        <is>
          <t>Gas heat</t>
        </is>
      </c>
      <c r="B33" s="7" t="inlineStr">
        <is>
          <t>Thermocouples, thermopile</t>
        </is>
      </c>
      <c r="C33" s="7" t="inlineStr">
        <is>
          <t>24, 30 and 36 in</t>
        </is>
      </c>
      <c r="D33" s="7" t="n"/>
      <c r="E33" s="7" t="n"/>
      <c r="F33" s="7">
        <f>IF(OR(D33="",E33=""),"",MAX(0,D33-E33))</f>
        <v/>
      </c>
      <c r="G33" s="8" t="n"/>
      <c r="H33" s="8">
        <f>IF(OR(F33="",G33=""),"",F33*G33)</f>
        <v/>
      </c>
      <c r="I33" s="7" t="n"/>
      <c r="J33" s="7" t="n"/>
      <c r="K33" s="7" t="inlineStr">
        <is>
          <t>check your history first: one truck held about 20 thermocouples and 10+ standing-pilot gas valves, against about 4 installed in 3 years: r/HVAC, Dec 2025</t>
        </is>
      </c>
    </row>
    <row r="34">
      <c r="A34" s="7" t="inlineStr">
        <is>
          <t>Gas heat</t>
        </is>
      </c>
      <c r="B34" s="7" t="inlineStr">
        <is>
          <t>Sequencer (electric heat)</t>
        </is>
      </c>
      <c r="C34" s="7" t="inlineStr">
        <is>
          <t>single and double</t>
        </is>
      </c>
      <c r="D34" s="7" t="n"/>
      <c r="E34" s="7" t="n"/>
      <c r="F34" s="7">
        <f>IF(OR(D34="",E34=""),"",MAX(0,D34-E34))</f>
        <v/>
      </c>
      <c r="G34" s="8" t="n"/>
      <c r="H34" s="8">
        <f>IF(OR(F34="",G34=""),"",F34*G34)</f>
        <v/>
      </c>
      <c r="I34" s="7" t="n"/>
      <c r="J34" s="7" t="n"/>
      <c r="K34" s="7" t="inlineStr">
        <is>
          <t>no quantity in any source</t>
        </is>
      </c>
    </row>
    <row r="35">
      <c r="A35" s="5" t="inlineStr">
        <is>
          <t>Refrigerant circuit</t>
        </is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6">
      <c r="A36" s="7" t="inlineStr">
        <is>
          <t>Refrigerant circuit</t>
        </is>
      </c>
      <c r="B36" s="7" t="inlineStr">
        <is>
          <t>Liquid line filter drier</t>
        </is>
      </c>
      <c r="C36" s="7" t="inlineStr">
        <is>
          <t>8 and 16 cu in, 3/8 in ODF; bi-flow drier for heat pumps</t>
        </is>
      </c>
      <c r="D36" s="7" t="n"/>
      <c r="E36" s="7" t="n"/>
      <c r="F36" s="7">
        <f>IF(OR(D36="",E36=""),"",MAX(0,D36-E36))</f>
        <v/>
      </c>
      <c r="G36" s="8" t="n"/>
      <c r="H36" s="8">
        <f>IF(OR(F36="",G36=""),"",F36*G36)</f>
        <v/>
      </c>
      <c r="I36" s="7" t="n"/>
      <c r="J36" s="7" t="n"/>
      <c r="K36" s="7" t="inlineStr">
        <is>
          <t>'Lots of driers': hvac-talk, May 2013</t>
        </is>
      </c>
    </row>
    <row r="37">
      <c r="A37" s="7" t="inlineStr">
        <is>
          <t>Refrigerant circuit</t>
        </is>
      </c>
      <c r="B37" s="7" t="inlineStr">
        <is>
          <t>Schrader cores, port caps, locking caps</t>
        </is>
      </c>
      <c r="C37" s="7" t="n"/>
      <c r="D37" s="7" t="n"/>
      <c r="E37" s="7" t="n"/>
      <c r="F37" s="7">
        <f>IF(OR(D37="",E37=""),"",MAX(0,D37-E37))</f>
        <v/>
      </c>
      <c r="G37" s="8" t="n"/>
      <c r="H37" s="8">
        <f>IF(OR(F37="",G37=""),"",F37*G37)</f>
        <v/>
      </c>
      <c r="I37" s="7" t="n"/>
      <c r="J37" s="7" t="n"/>
      <c r="K37" s="7" t="inlineStr">
        <is>
          <t>no quantity in any source</t>
        </is>
      </c>
    </row>
    <row r="38">
      <c r="A38" s="7" t="inlineStr">
        <is>
          <t>Refrigerant circuit</t>
        </is>
      </c>
      <c r="B38" s="7" t="inlineStr">
        <is>
          <t>Refrigerant: R-410A</t>
        </is>
      </c>
      <c r="C38" s="7" t="inlineStr">
        <is>
          <t>25 lb cylinder</t>
        </is>
      </c>
      <c r="D38" s="7" t="n"/>
      <c r="E38" s="7" t="n"/>
      <c r="F38" s="7">
        <f>IF(OR(D38="",E38=""),"",MAX(0,D38-E38))</f>
        <v/>
      </c>
      <c r="G38" s="8" t="n"/>
      <c r="H38" s="8">
        <f>IF(OR(F38="",G38=""),"",F38*G38)</f>
        <v/>
      </c>
      <c r="I38" s="7" t="n"/>
      <c r="J38" s="7" t="inlineStr">
        <is>
          <t>Sale needs a 608-certified buyer</t>
        </is>
      </c>
      <c r="K38" s="7" t="n"/>
    </row>
    <row r="39">
      <c r="A39" s="7" t="inlineStr">
        <is>
          <t>Refrigerant circuit</t>
        </is>
      </c>
      <c r="B39" s="7" t="inlineStr">
        <is>
          <t>Refrigerant: R-454B</t>
        </is>
      </c>
      <c r="C39" s="7" t="inlineStr">
        <is>
          <t>20 lb cylinder, red band, left-hand thread</t>
        </is>
      </c>
      <c r="D39" s="7" t="n"/>
      <c r="E39" s="7" t="n"/>
      <c r="F39" s="7">
        <f>IF(OR(D39="",E39=""),"",MAX(0,D39-E39))</f>
        <v/>
      </c>
      <c r="G39" s="8" t="n"/>
      <c r="H39" s="8">
        <f>IF(OR(F39="",G39=""),"",F39*G39)</f>
        <v/>
      </c>
      <c r="I39" s="7" t="n"/>
      <c r="J39" s="7" t="inlineStr">
        <is>
          <t>Division 2.1 for transport: carry upright</t>
        </is>
      </c>
      <c r="K39" s="7" t="inlineStr">
        <is>
          <t>3 jugs on one tech's truck: r/HVAC, Jun 2025</t>
        </is>
      </c>
    </row>
    <row r="40">
      <c r="A40" s="7" t="inlineStr">
        <is>
          <t>Refrigerant circuit</t>
        </is>
      </c>
      <c r="B40" s="7" t="inlineStr">
        <is>
          <t>Refrigerant: R-32</t>
        </is>
      </c>
      <c r="C40" s="7" t="inlineStr">
        <is>
          <t>20 lb cylinder, red band, left-hand thread</t>
        </is>
      </c>
      <c r="D40" s="7" t="n"/>
      <c r="E40" s="7" t="n"/>
      <c r="F40" s="7">
        <f>IF(OR(D40="",E40=""),"",MAX(0,D40-E40))</f>
        <v/>
      </c>
      <c r="G40" s="8" t="n"/>
      <c r="H40" s="8">
        <f>IF(OR(F40="",G40=""),"",F40*G40)</f>
        <v/>
      </c>
      <c r="I40" s="7" t="n"/>
      <c r="J40" s="7" t="inlineStr">
        <is>
          <t>Division 2.1 for transport: carry upright</t>
        </is>
      </c>
      <c r="K40" s="7" t="n"/>
    </row>
    <row r="41">
      <c r="A41" s="7" t="inlineStr">
        <is>
          <t>Refrigerant circuit</t>
        </is>
      </c>
      <c r="B41" s="7" t="inlineStr">
        <is>
          <t>Nitrogen</t>
        </is>
      </c>
      <c r="C41" s="7" t="n"/>
      <c r="D41" s="7" t="n">
        <v>2</v>
      </c>
      <c r="E41" s="7" t="n"/>
      <c r="F41" s="7">
        <f>IF(OR(D41="",E41=""),"",MAX(0,D41-E41))</f>
        <v/>
      </c>
      <c r="G41" s="8" t="n"/>
      <c r="H41" s="8">
        <f>IF(OR(F41="",G41=""),"",F41*G41)</f>
        <v/>
      </c>
      <c r="I41" s="7" t="n"/>
      <c r="J41" s="7" t="inlineStr">
        <is>
          <t>Swap the empty one at the supply house</t>
        </is>
      </c>
      <c r="K41" s="7" t="inlineStr">
        <is>
          <t>two bottles: r/HVAC, Nov 2023 and Apr 2025</t>
        </is>
      </c>
    </row>
    <row r="42">
      <c r="A42" s="7" t="inlineStr">
        <is>
          <t>Refrigerant circuit</t>
        </is>
      </c>
      <c r="B42" s="7" t="inlineStr">
        <is>
          <t>Recovery cylinder</t>
        </is>
      </c>
      <c r="C42" s="7" t="inlineStr">
        <is>
          <t>A2L-rated cylinder for R-454B and R-32</t>
        </is>
      </c>
      <c r="D42" s="7" t="n">
        <v>2</v>
      </c>
      <c r="E42" s="7" t="n"/>
      <c r="F42" s="7">
        <f>IF(OR(D42="",E42=""),"",MAX(0,D42-E42))</f>
        <v/>
      </c>
      <c r="G42" s="8" t="n"/>
      <c r="H42" s="8">
        <f>IF(OR(F42="",G42=""),"",F42*G42)</f>
        <v/>
      </c>
      <c r="I42" s="7" t="n"/>
      <c r="J42" s="7" t="n"/>
      <c r="K42" s="7" t="inlineStr">
        <is>
          <t>'minimum of 2 25lb recovery tanks': r/HVAC, May 2025</t>
        </is>
      </c>
    </row>
    <row r="43">
      <c r="A43" s="7" t="inlineStr">
        <is>
          <t>Refrigerant circuit</t>
        </is>
      </c>
      <c r="B43" s="7" t="inlineStr">
        <is>
          <t>Left-hand thread cylinder adapter (A2L)</t>
        </is>
      </c>
      <c r="C43" s="7" t="n"/>
      <c r="D43" s="7" t="n"/>
      <c r="E43" s="7" t="n"/>
      <c r="F43" s="7">
        <f>IF(OR(D43="",E43=""),"",MAX(0,D43-E43))</f>
        <v/>
      </c>
      <c r="G43" s="8" t="n"/>
      <c r="H43" s="8">
        <f>IF(OR(F43="",G43=""),"",F43*G43)</f>
        <v/>
      </c>
      <c r="I43" s="7" t="n"/>
      <c r="J43" s="7" t="inlineStr">
        <is>
          <t>On both Totaline truck stock lists</t>
        </is>
      </c>
      <c r="K43" s="7" t="n"/>
    </row>
    <row r="44">
      <c r="A44" s="7" t="inlineStr">
        <is>
          <t>Refrigerant circuit</t>
        </is>
      </c>
      <c r="B44" s="7" t="inlineStr">
        <is>
          <t>Brazing rod and flux</t>
        </is>
      </c>
      <c r="C44" s="7" t="inlineStr">
        <is>
          <t>15% silver</t>
        </is>
      </c>
      <c r="D44" s="7" t="n"/>
      <c r="E44" s="7" t="n"/>
      <c r="F44" s="7">
        <f>IF(OR(D44="",E44=""),"",MAX(0,D44-E44))</f>
        <v/>
      </c>
      <c r="G44" s="8" t="n"/>
      <c r="H44" s="8">
        <f>IF(OR(F44="",G44=""),"",F44*G44)</f>
        <v/>
      </c>
      <c r="I44" s="7" t="n"/>
      <c r="J44" s="7" t="n"/>
      <c r="K44" s="7" t="inlineStr">
        <is>
          <t>no quantity in any source</t>
        </is>
      </c>
    </row>
    <row r="45">
      <c r="A45" s="7" t="inlineStr">
        <is>
          <t>Refrigerant circuit</t>
        </is>
      </c>
      <c r="B45" s="7" t="inlineStr">
        <is>
          <t>Oil</t>
        </is>
      </c>
      <c r="C45" s="7" t="inlineStr">
        <is>
          <t>POE, mineral, vacuum pump oil</t>
        </is>
      </c>
      <c r="D45" s="7" t="n"/>
      <c r="E45" s="7" t="n"/>
      <c r="F45" s="7">
        <f>IF(OR(D45="",E45=""),"",MAX(0,D45-E45))</f>
        <v/>
      </c>
      <c r="G45" s="8" t="n"/>
      <c r="H45" s="8">
        <f>IF(OR(F45="",G45=""),"",F45*G45)</f>
        <v/>
      </c>
      <c r="I45" s="7" t="n"/>
      <c r="J45" s="7" t="n"/>
      <c r="K45" s="7" t="inlineStr">
        <is>
          <t>no quantity in any source</t>
        </is>
      </c>
    </row>
    <row r="46">
      <c r="A46" s="7" t="inlineStr">
        <is>
          <t>Refrigerant circuit</t>
        </is>
      </c>
      <c r="B46" s="7" t="inlineStr">
        <is>
          <t>TXV</t>
        </is>
      </c>
      <c r="C46" s="7" t="n"/>
      <c r="D46" s="7" t="n"/>
      <c r="E46" s="7" t="n"/>
      <c r="F46" s="7">
        <f>IF(OR(D46="",E46=""),"",MAX(0,D46-E46))</f>
        <v/>
      </c>
      <c r="G46" s="8" t="n"/>
      <c r="H46" s="8">
        <f>IF(OR(F46="",G46=""),"",F46*G46)</f>
        <v/>
      </c>
      <c r="I46" s="7" t="n"/>
      <c r="J46" s="7" t="n"/>
      <c r="K46" s="7" t="inlineStr">
        <is>
          <t>sources split: 'I always get two when I need one' (hvac-talk, 2013) or order them (HomyScan)</t>
        </is>
      </c>
    </row>
    <row r="47">
      <c r="A47" s="5" t="inlineStr">
        <is>
          <t>Controls</t>
        </is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</row>
    <row r="48">
      <c r="A48" s="7" t="inlineStr">
        <is>
          <t>Controls</t>
        </is>
      </c>
      <c r="B48" s="7" t="inlineStr">
        <is>
          <t>Thermostats</t>
        </is>
      </c>
      <c r="C48" s="7" t="inlineStr">
        <is>
          <t>single-stage and two-stage heat/cool</t>
        </is>
      </c>
      <c r="D48" s="7" t="n"/>
      <c r="E48" s="7" t="n"/>
      <c r="F48" s="7">
        <f>IF(OR(D48="",E48=""),"",MAX(0,D48-E48))</f>
        <v/>
      </c>
      <c r="G48" s="8" t="n"/>
      <c r="H48" s="8">
        <f>IF(OR(F48="",G48=""),"",F48*G48)</f>
        <v/>
      </c>
      <c r="I48" s="7" t="n"/>
      <c r="J48" s="7" t="n"/>
      <c r="K48" s="7" t="inlineStr">
        <is>
          <t>'a few' (techtown); five different models (hvac-talk, 2013)</t>
        </is>
      </c>
    </row>
    <row r="49">
      <c r="A49" s="7" t="inlineStr">
        <is>
          <t>Controls</t>
        </is>
      </c>
      <c r="B49" s="7" t="inlineStr">
        <is>
          <t>Float switch</t>
        </is>
      </c>
      <c r="C49" s="7" t="n"/>
      <c r="D49" s="7" t="n">
        <v>1</v>
      </c>
      <c r="E49" s="7" t="n"/>
      <c r="F49" s="7">
        <f>IF(OR(D49="",E49=""),"",MAX(0,D49-E49))</f>
        <v/>
      </c>
      <c r="G49" s="8" t="n"/>
      <c r="H49" s="8">
        <f>IF(OR(F49="",G49=""),"",F49*G49)</f>
        <v/>
      </c>
      <c r="I49" s="7" t="n"/>
      <c r="J49" s="7" t="n"/>
      <c r="K49" s="7" t="inlineStr">
        <is>
          <t>'one or two': r/HVAC, Jul 2025</t>
        </is>
      </c>
    </row>
    <row r="50">
      <c r="A50" s="5" t="inlineStr">
        <is>
          <t>Condensate</t>
        </is>
      </c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</row>
    <row r="51">
      <c r="A51" s="7" t="inlineStr">
        <is>
          <t>Condensate</t>
        </is>
      </c>
      <c r="B51" s="7" t="inlineStr">
        <is>
          <t>Condensate pump</t>
        </is>
      </c>
      <c r="C51" s="7" t="inlineStr">
        <is>
          <t>115 V, 230 V, mini-split</t>
        </is>
      </c>
      <c r="D51" s="7" t="n"/>
      <c r="E51" s="7" t="n"/>
      <c r="F51" s="7">
        <f>IF(OR(D51="",E51=""),"",MAX(0,D51-E51))</f>
        <v/>
      </c>
      <c r="G51" s="8" t="n"/>
      <c r="H51" s="8">
        <f>IF(OR(F51="",G51=""),"",F51*G51)</f>
        <v/>
      </c>
      <c r="I51" s="7" t="n"/>
      <c r="J51" s="7" t="n"/>
      <c r="K51" s="7" t="inlineStr">
        <is>
          <t>no quantity in any source</t>
        </is>
      </c>
    </row>
    <row r="52">
      <c r="A52" s="7" t="inlineStr">
        <is>
          <t>Condensate</t>
        </is>
      </c>
      <c r="B52" s="7" t="inlineStr">
        <is>
          <t>PVC drain fittings, traps, pan tablets</t>
        </is>
      </c>
      <c r="C52" s="7" t="inlineStr">
        <is>
          <t>3/4 in</t>
        </is>
      </c>
      <c r="D52" s="7" t="n"/>
      <c r="E52" s="7" t="n"/>
      <c r="F52" s="7">
        <f>IF(OR(D52="",E52=""),"",MAX(0,D52-E52))</f>
        <v/>
      </c>
      <c r="G52" s="8" t="n"/>
      <c r="H52" s="8">
        <f>IF(OR(F52="",G52=""),"",F52*G52)</f>
        <v/>
      </c>
      <c r="I52" s="7" t="n"/>
      <c r="J52" s="7" t="n"/>
      <c r="K52" s="7" t="inlineStr">
        <is>
          <t>no quantity in any source</t>
        </is>
      </c>
    </row>
    <row r="53">
      <c r="A53" s="5" t="inlineStr">
        <is>
          <t>Filters and cleaning</t>
        </is>
      </c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</row>
    <row r="54">
      <c r="A54" s="7" t="inlineStr">
        <is>
          <t>Filters and cleaning</t>
        </is>
      </c>
      <c r="B54" s="7" t="inlineStr">
        <is>
          <t>Air filters</t>
        </is>
      </c>
      <c r="C54" s="7" t="inlineStr">
        <is>
          <t>1, 2 and 4-5 in media in your area's common sizes</t>
        </is>
      </c>
      <c r="D54" s="7" t="n"/>
      <c r="E54" s="7" t="n"/>
      <c r="F54" s="7">
        <f>IF(OR(D54="",E54=""),"",MAX(0,D54-E54))</f>
        <v/>
      </c>
      <c r="G54" s="8" t="n"/>
      <c r="H54" s="8">
        <f>IF(OR(F54="",G54=""),"",F54*G54)</f>
        <v/>
      </c>
      <c r="I54" s="7" t="n"/>
      <c r="J54" s="7" t="n"/>
      <c r="K54" s="7" t="inlineStr">
        <is>
          <t>no quantity in any source</t>
        </is>
      </c>
    </row>
    <row r="55">
      <c r="A55" s="7" t="inlineStr">
        <is>
          <t>Filters and cleaning</t>
        </is>
      </c>
      <c r="B55" s="7" t="inlineStr">
        <is>
          <t>Coil cleaner</t>
        </is>
      </c>
      <c r="C55" s="7" t="inlineStr">
        <is>
          <t>no-rinse evaporator foam</t>
        </is>
      </c>
      <c r="D55" s="7" t="n"/>
      <c r="E55" s="7" t="n"/>
      <c r="F55" s="7">
        <f>IF(OR(D55="",E55=""),"",MAX(0,D55-E55))</f>
        <v/>
      </c>
      <c r="G55" s="8" t="n"/>
      <c r="H55" s="8">
        <f>IF(OR(F55="",G55=""),"",F55*G55)</f>
        <v/>
      </c>
      <c r="I55" s="7" t="n"/>
      <c r="J55" s="7" t="n"/>
      <c r="K55" s="7" t="inlineStr">
        <is>
          <t>no quantity in any source</t>
        </is>
      </c>
    </row>
    <row r="56">
      <c r="A56" s="5" t="inlineStr">
        <is>
          <t>Supplies and safety</t>
        </is>
      </c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</row>
    <row r="57">
      <c r="A57" s="7" t="inlineStr">
        <is>
          <t>Supplies and safety</t>
        </is>
      </c>
      <c r="B57" s="7" t="inlineStr">
        <is>
          <t>Screws, tape, sealant, zip ties</t>
        </is>
      </c>
      <c r="C57" s="7" t="n"/>
      <c r="D57" s="7" t="n"/>
      <c r="E57" s="7" t="n"/>
      <c r="F57" s="7">
        <f>IF(OR(D57="",E57=""),"",MAX(0,D57-E57))</f>
        <v/>
      </c>
      <c r="G57" s="8" t="n"/>
      <c r="H57" s="8">
        <f>IF(OR(F57="",G57=""),"",F57*G57)</f>
        <v/>
      </c>
      <c r="I57" s="7" t="n"/>
      <c r="J57" s="7" t="n"/>
      <c r="K57" s="7" t="inlineStr">
        <is>
          <t>no quantity in any source</t>
        </is>
      </c>
    </row>
    <row r="58">
      <c r="A58" s="7" t="inlineStr">
        <is>
          <t>Supplies and safety</t>
        </is>
      </c>
      <c r="B58" s="7" t="inlineStr">
        <is>
          <t>Fire extinguisher, dry powder or CO2</t>
        </is>
      </c>
      <c r="C58" s="7" t="inlineStr">
        <is>
          <t>near the charging area on A2L jobs</t>
        </is>
      </c>
      <c r="D58" s="7" t="n">
        <v>1</v>
      </c>
      <c r="E58" s="7" t="n"/>
      <c r="F58" s="7">
        <f>IF(OR(D58="",E58=""),"",MAX(0,D58-E58))</f>
        <v/>
      </c>
      <c r="G58" s="8" t="n"/>
      <c r="H58" s="8">
        <f>IF(OR(F58="",G58=""),"",F58*G58)</f>
        <v/>
      </c>
      <c r="I58" s="7" t="n"/>
      <c r="J58" s="7" t="n"/>
      <c r="K58" s="7" t="inlineStr">
        <is>
          <t>one, per the R-454B install manual and Totaline's A2L tool list</t>
        </is>
      </c>
    </row>
    <row r="59">
      <c r="A59" s="9" t="n"/>
      <c r="B59" s="9" t="n"/>
      <c r="C59" s="9" t="n"/>
      <c r="D59" s="9" t="n"/>
      <c r="E59" s="9" t="n"/>
      <c r="F59" s="9">
        <f>IF(OR(D59="",E59=""),"",MAX(0,D59-E59))</f>
        <v/>
      </c>
      <c r="G59" s="10" t="n"/>
      <c r="H59" s="10">
        <f>IF(OR(F59="",G59=""),"",F59*G59)</f>
        <v/>
      </c>
      <c r="I59" s="9" t="n"/>
      <c r="J59" s="9" t="n"/>
      <c r="K59" s="9" t="n"/>
    </row>
    <row r="60">
      <c r="A60" s="9" t="n"/>
      <c r="B60" s="9" t="n"/>
      <c r="C60" s="9" t="n"/>
      <c r="D60" s="9" t="n"/>
      <c r="E60" s="9" t="n"/>
      <c r="F60" s="9">
        <f>IF(OR(D60="",E60=""),"",MAX(0,D60-E60))</f>
        <v/>
      </c>
      <c r="G60" s="10" t="n"/>
      <c r="H60" s="10">
        <f>IF(OR(F60="",G60=""),"",F60*G60)</f>
        <v/>
      </c>
      <c r="I60" s="9" t="n"/>
      <c r="J60" s="9" t="n"/>
      <c r="K60" s="9" t="n"/>
    </row>
    <row r="61">
      <c r="A61" s="9" t="n"/>
      <c r="B61" s="9" t="n"/>
      <c r="C61" s="9" t="n"/>
      <c r="D61" s="9" t="n"/>
      <c r="E61" s="9" t="n"/>
      <c r="F61" s="9">
        <f>IF(OR(D61="",E61=""),"",MAX(0,D61-E61))</f>
        <v/>
      </c>
      <c r="G61" s="10" t="n"/>
      <c r="H61" s="10">
        <f>IF(OR(F61="",G61=""),"",F61*G61)</f>
        <v/>
      </c>
      <c r="I61" s="9" t="n"/>
      <c r="J61" s="9" t="n"/>
      <c r="K61" s="9" t="n"/>
    </row>
    <row r="62">
      <c r="A62" s="9" t="n"/>
      <c r="B62" s="9" t="n"/>
      <c r="C62" s="9" t="n"/>
      <c r="D62" s="9" t="n"/>
      <c r="E62" s="9" t="n"/>
      <c r="F62" s="9">
        <f>IF(OR(D62="",E62=""),"",MAX(0,D62-E62))</f>
        <v/>
      </c>
      <c r="G62" s="10" t="n"/>
      <c r="H62" s="10">
        <f>IF(OR(F62="",G62=""),"",F62*G62)</f>
        <v/>
      </c>
      <c r="I62" s="9" t="n"/>
      <c r="J62" s="9" t="n"/>
      <c r="K62" s="9" t="n"/>
    </row>
    <row r="63">
      <c r="A63" s="9" t="n"/>
      <c r="B63" s="9" t="n"/>
      <c r="C63" s="9" t="n"/>
      <c r="D63" s="9" t="n"/>
      <c r="E63" s="9" t="n"/>
      <c r="F63" s="9">
        <f>IF(OR(D63="",E63=""),"",MAX(0,D63-E63))</f>
        <v/>
      </c>
      <c r="G63" s="10" t="n"/>
      <c r="H63" s="10">
        <f>IF(OR(F63="",G63=""),"",F63*G63)</f>
        <v/>
      </c>
      <c r="I63" s="9" t="n"/>
      <c r="J63" s="9" t="n"/>
      <c r="K63" s="9" t="n"/>
    </row>
    <row r="64">
      <c r="A64" s="9" t="n"/>
      <c r="B64" s="9" t="n"/>
      <c r="C64" s="9" t="n"/>
      <c r="D64" s="9" t="n"/>
      <c r="E64" s="9" t="n"/>
      <c r="F64" s="9">
        <f>IF(OR(D64="",E64=""),"",MAX(0,D64-E64))</f>
        <v/>
      </c>
      <c r="G64" s="10" t="n"/>
      <c r="H64" s="10">
        <f>IF(OR(F64="",G64=""),"",F64*G64)</f>
        <v/>
      </c>
      <c r="I64" s="9" t="n"/>
      <c r="J64" s="9" t="n"/>
      <c r="K64" s="9" t="n"/>
    </row>
    <row r="65">
      <c r="A65" s="9" t="n"/>
      <c r="B65" s="9" t="n"/>
      <c r="C65" s="9" t="n"/>
      <c r="D65" s="9" t="n"/>
      <c r="E65" s="9" t="n"/>
      <c r="F65" s="9">
        <f>IF(OR(D65="",E65=""),"",MAX(0,D65-E65))</f>
        <v/>
      </c>
      <c r="G65" s="10" t="n"/>
      <c r="H65" s="10">
        <f>IF(OR(F65="",G65=""),"",F65*G65)</f>
        <v/>
      </c>
      <c r="I65" s="9" t="n"/>
      <c r="J65" s="9" t="n"/>
      <c r="K65" s="9" t="n"/>
    </row>
    <row r="66">
      <c r="A66" s="9" t="n"/>
      <c r="B66" s="9" t="n"/>
      <c r="C66" s="9" t="n"/>
      <c r="D66" s="9" t="n"/>
      <c r="E66" s="9" t="n"/>
      <c r="F66" s="9">
        <f>IF(OR(D66="",E66=""),"",MAX(0,D66-E66))</f>
        <v/>
      </c>
      <c r="G66" s="10" t="n"/>
      <c r="H66" s="10">
        <f>IF(OR(F66="",G66=""),"",F66*G66)</f>
        <v/>
      </c>
      <c r="I66" s="9" t="n"/>
      <c r="J66" s="9" t="n"/>
      <c r="K66" s="9" t="n"/>
    </row>
    <row r="67">
      <c r="A67" s="9" t="n"/>
      <c r="B67" s="9" t="n"/>
      <c r="C67" s="9" t="n"/>
      <c r="D67" s="9" t="n"/>
      <c r="E67" s="9" t="n"/>
      <c r="F67" s="9">
        <f>IF(OR(D67="",E67=""),"",MAX(0,D67-E67))</f>
        <v/>
      </c>
      <c r="G67" s="10" t="n"/>
      <c r="H67" s="10">
        <f>IF(OR(F67="",G67=""),"",F67*G67)</f>
        <v/>
      </c>
      <c r="I67" s="9" t="n"/>
      <c r="J67" s="9" t="n"/>
      <c r="K67" s="9" t="n"/>
    </row>
    <row r="68">
      <c r="A68" s="9" t="n"/>
      <c r="B68" s="9" t="n"/>
      <c r="C68" s="9" t="n"/>
      <c r="D68" s="9" t="n"/>
      <c r="E68" s="9" t="n"/>
      <c r="F68" s="9">
        <f>IF(OR(D68="",E68=""),"",MAX(0,D68-E68))</f>
        <v/>
      </c>
      <c r="G68" s="10" t="n"/>
      <c r="H68" s="10">
        <f>IF(OR(F68="",G68=""),"",F68*G68)</f>
        <v/>
      </c>
      <c r="I68" s="9" t="n"/>
      <c r="J68" s="9" t="n"/>
      <c r="K68" s="9" t="n"/>
    </row>
    <row r="69">
      <c r="A69" s="9" t="n"/>
      <c r="B69" s="9" t="n"/>
      <c r="C69" s="9" t="n"/>
      <c r="D69" s="9" t="n"/>
      <c r="E69" s="9" t="n"/>
      <c r="F69" s="9">
        <f>IF(OR(D69="",E69=""),"",MAX(0,D69-E69))</f>
        <v/>
      </c>
      <c r="G69" s="10" t="n"/>
      <c r="H69" s="10">
        <f>IF(OR(F69="",G69=""),"",F69*G69)</f>
        <v/>
      </c>
      <c r="I69" s="9" t="n"/>
      <c r="J69" s="9" t="n"/>
      <c r="K69" s="9" t="n"/>
    </row>
    <row r="70">
      <c r="A70" s="9" t="n"/>
      <c r="B70" s="9" t="n"/>
      <c r="C70" s="9" t="n"/>
      <c r="D70" s="9" t="n"/>
      <c r="E70" s="9" t="n"/>
      <c r="F70" s="9">
        <f>IF(OR(D70="",E70=""),"",MAX(0,D70-E70))</f>
        <v/>
      </c>
      <c r="G70" s="10" t="n"/>
      <c r="H70" s="10">
        <f>IF(OR(F70="",G70=""),"",F70*G70)</f>
        <v/>
      </c>
      <c r="I70" s="9" t="n"/>
      <c r="J70" s="9" t="n"/>
      <c r="K70" s="9" t="n"/>
    </row>
    <row r="71">
      <c r="A71" s="9" t="n"/>
      <c r="B71" s="9" t="n"/>
      <c r="C71" s="9" t="n"/>
      <c r="D71" s="9" t="n"/>
      <c r="E71" s="9" t="n"/>
      <c r="F71" s="9">
        <f>IF(OR(D71="",E71=""),"",MAX(0,D71-E71))</f>
        <v/>
      </c>
      <c r="G71" s="10" t="n"/>
      <c r="H71" s="10">
        <f>IF(OR(F71="",G71=""),"",F71*G71)</f>
        <v/>
      </c>
      <c r="I71" s="9" t="n"/>
      <c r="J71" s="9" t="n"/>
      <c r="K71" s="9" t="n"/>
    </row>
    <row r="72">
      <c r="A72" s="9" t="n"/>
      <c r="B72" s="9" t="n"/>
      <c r="C72" s="9" t="n"/>
      <c r="D72" s="9" t="n"/>
      <c r="E72" s="9" t="n"/>
      <c r="F72" s="9">
        <f>IF(OR(D72="",E72=""),"",MAX(0,D72-E72))</f>
        <v/>
      </c>
      <c r="G72" s="10" t="n"/>
      <c r="H72" s="10">
        <f>IF(OR(F72="",G72=""),"",F72*G72)</f>
        <v/>
      </c>
      <c r="I72" s="9" t="n"/>
      <c r="J72" s="9" t="n"/>
      <c r="K72" s="9" t="n"/>
    </row>
    <row r="73">
      <c r="A73" s="9" t="n"/>
      <c r="B73" s="9" t="n"/>
      <c r="C73" s="9" t="n"/>
      <c r="D73" s="9" t="n"/>
      <c r="E73" s="9" t="n"/>
      <c r="F73" s="9">
        <f>IF(OR(D73="",E73=""),"",MAX(0,D73-E73))</f>
        <v/>
      </c>
      <c r="G73" s="10" t="n"/>
      <c r="H73" s="10">
        <f>IF(OR(F73="",G73=""),"",F73*G73)</f>
        <v/>
      </c>
      <c r="I73" s="9" t="n"/>
      <c r="J73" s="9" t="n"/>
      <c r="K73" s="9" t="n"/>
    </row>
    <row r="75">
      <c r="G75" s="3" t="inlineStr">
        <is>
          <t>Restock total</t>
        </is>
      </c>
      <c r="H75" s="11">
        <f>SUM(H10:H73)</f>
        <v/>
      </c>
    </row>
  </sheetData>
  <autoFilter ref="A9:K73"/>
  <conditionalFormatting sqref="A10:K73">
    <cfRule type="expression" priority="1" dxfId="0">
      <formula>AND(ISNUMBER($F10),$F10&gt;0)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6" customWidth="1" min="2" max="2"/>
    <col width="34" customWidth="1" min="3" max="3"/>
    <col width="5" customWidth="1" min="4" max="4"/>
    <col width="10" customWidth="1" min="5" max="5"/>
    <col width="13" customWidth="1" min="6" max="6"/>
    <col width="11" customWidth="1" min="7" max="7"/>
    <col width="9" customWidth="1" min="8" max="8"/>
    <col width="20" customWidth="1" min="9" max="9"/>
    <col width="16" customWidth="1" min="10" max="10"/>
    <col width="12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HVAC technician tool list</t>
        </is>
      </c>
    </row>
    <row r="2">
      <c r="A2" s="2" t="inlineStr">
        <is>
          <t>Fill Your policy on every row before the list goes to a new hire. Usually: where most sources put the tool. Yr: 1 = first term on school lists, 2 = scheduled later, dash = shop equipment. Prices: TruTech Tools sale price (SupplyHouse where marked), October 1, 2026.</t>
        </is>
      </c>
    </row>
    <row r="4">
      <c r="A4" s="3" t="inlineStr">
        <is>
          <t>Technician</t>
        </is>
      </c>
    </row>
    <row r="5">
      <c r="A5" s="3" t="inlineStr">
        <is>
          <t>Position</t>
        </is>
      </c>
    </row>
    <row r="6">
      <c r="A6" s="3" t="inlineStr">
        <is>
          <t>Start date</t>
        </is>
      </c>
    </row>
    <row r="7">
      <c r="A7" s="3" t="inlineStr">
        <is>
          <t>Shop</t>
        </is>
      </c>
    </row>
    <row r="9">
      <c r="A9" s="4" t="inlineStr">
        <is>
          <t>Section</t>
        </is>
      </c>
      <c r="B9" s="4" t="inlineStr">
        <is>
          <t>Tool</t>
        </is>
      </c>
      <c r="C9" s="4" t="inlineStr">
        <is>
          <t>Size / spec</t>
        </is>
      </c>
      <c r="D9" s="4" t="inlineStr">
        <is>
          <t>Yr</t>
        </is>
      </c>
      <c r="E9" s="4" t="inlineStr">
        <is>
          <t>Must be A2L rated</t>
        </is>
      </c>
      <c r="F9" s="4" t="inlineStr">
        <is>
          <t>Usually supplied by</t>
        </is>
      </c>
      <c r="G9" s="4" t="inlineStr">
        <is>
          <t>Your policy</t>
        </is>
      </c>
      <c r="H9" s="4" t="inlineStr">
        <is>
          <t>Have it</t>
        </is>
      </c>
      <c r="I9" s="4" t="inlineStr">
        <is>
          <t>Make / model</t>
        </is>
      </c>
      <c r="J9" s="4" t="inlineStr">
        <is>
          <t>Serial #</t>
        </is>
      </c>
      <c r="K9" s="4" t="inlineStr">
        <is>
          <t>Issued (date)</t>
        </is>
      </c>
      <c r="L9" s="4" t="inlineStr">
        <is>
          <t>Returned (date)</t>
        </is>
      </c>
      <c r="M9" s="4" t="inlineStr">
        <is>
          <t>Budget pick, price</t>
        </is>
      </c>
      <c r="N9" s="4" t="inlineStr">
        <is>
          <t>Premium pick, price</t>
        </is>
      </c>
    </row>
    <row r="10">
      <c r="A10" s="5" t="inlineStr">
        <is>
          <t>A. Hand tools and safety gear (the apprentice's first year)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12" t="n"/>
      <c r="L10" s="12" t="n"/>
      <c r="M10" s="6" t="n"/>
      <c r="N10" s="6" t="n"/>
    </row>
    <row r="11">
      <c r="A11" s="7" t="inlineStr">
        <is>
          <t>A</t>
        </is>
      </c>
      <c r="B11" s="7" t="inlineStr">
        <is>
          <t>Multi-bit screwdriver (11-in-1 type) with Schrader bit</t>
        </is>
      </c>
      <c r="C11" s="7" t="n"/>
      <c r="D11" s="7" t="inlineStr">
        <is>
          <t>1</t>
        </is>
      </c>
      <c r="E11" s="7" t="n"/>
      <c r="F11" s="7" t="inlineStr">
        <is>
          <t>Tech</t>
        </is>
      </c>
      <c r="G11" s="7" t="n"/>
      <c r="H11" s="7" t="n"/>
      <c r="I11" s="7" t="n"/>
      <c r="J11" s="7" t="n"/>
      <c r="K11" s="13" t="n"/>
      <c r="L11" s="13" t="n"/>
      <c r="M11" s="7" t="inlineStr">
        <is>
          <t>Klein 32500 11-in-1, $15.97</t>
        </is>
      </c>
      <c r="N11" s="7" t="inlineStr">
        <is>
          <t>Klein 32527 11-in-1 with Schrader bits, $16.98</t>
        </is>
      </c>
    </row>
    <row r="12">
      <c r="A12" s="7" t="inlineStr">
        <is>
          <t>A</t>
        </is>
      </c>
      <c r="B12" s="7" t="inlineStr">
        <is>
          <t>Thermostat screwdriver, precision screwdrivers</t>
        </is>
      </c>
      <c r="C12" s="7" t="n"/>
      <c r="D12" s="7" t="inlineStr">
        <is>
          <t>1</t>
        </is>
      </c>
      <c r="E12" s="7" t="n"/>
      <c r="F12" s="7" t="inlineStr">
        <is>
          <t>Tech</t>
        </is>
      </c>
      <c r="G12" s="7" t="n"/>
      <c r="H12" s="7" t="n"/>
      <c r="I12" s="7" t="n"/>
      <c r="J12" s="7" t="n"/>
      <c r="K12" s="13" t="n"/>
      <c r="L12" s="13" t="n"/>
      <c r="M12" s="7" t="n"/>
      <c r="N12" s="7" t="n"/>
    </row>
    <row r="13">
      <c r="A13" s="7" t="inlineStr">
        <is>
          <t>A</t>
        </is>
      </c>
      <c r="B13" s="7" t="inlineStr">
        <is>
          <t>Phillips and flat screwdrivers</t>
        </is>
      </c>
      <c r="C13" s="7" t="inlineStr">
        <is>
          <t>#1, #2; 1/4 in flat</t>
        </is>
      </c>
      <c r="D13" s="7" t="inlineStr">
        <is>
          <t>1</t>
        </is>
      </c>
      <c r="E13" s="7" t="n"/>
      <c r="F13" s="7" t="inlineStr">
        <is>
          <t>Tech</t>
        </is>
      </c>
      <c r="G13" s="7" t="n"/>
      <c r="H13" s="7" t="n"/>
      <c r="I13" s="7" t="n"/>
      <c r="J13" s="7" t="n"/>
      <c r="K13" s="13" t="n"/>
      <c r="L13" s="13" t="n"/>
      <c r="M13" s="7" t="n"/>
      <c r="N13" s="7" t="n"/>
    </row>
    <row r="14">
      <c r="A14" s="7" t="inlineStr">
        <is>
          <t>A</t>
        </is>
      </c>
      <c r="B14" s="7" t="inlineStr">
        <is>
          <t>Nut drivers</t>
        </is>
      </c>
      <c r="C14" s="7" t="inlineStr">
        <is>
          <t>1/4 and 5/16 in, magnetic</t>
        </is>
      </c>
      <c r="D14" s="7" t="inlineStr">
        <is>
          <t>1</t>
        </is>
      </c>
      <c r="E14" s="7" t="n"/>
      <c r="F14" s="7" t="inlineStr">
        <is>
          <t>Tech</t>
        </is>
      </c>
      <c r="G14" s="7" t="n"/>
      <c r="H14" s="7" t="n"/>
      <c r="I14" s="7" t="n"/>
      <c r="J14" s="7" t="n"/>
      <c r="K14" s="13" t="n"/>
      <c r="L14" s="13" t="n"/>
      <c r="M14" s="7" t="inlineStr">
        <is>
          <t>Klein 646M 1/4 and 5/16 in pair, $26.99</t>
        </is>
      </c>
      <c r="N14" s="7" t="inlineStr">
        <is>
          <t>Klein 631 7-piece set, $59.99</t>
        </is>
      </c>
    </row>
    <row r="15">
      <c r="A15" s="7" t="inlineStr">
        <is>
          <t>A</t>
        </is>
      </c>
      <c r="B15" s="7" t="inlineStr">
        <is>
          <t>Lineman's pliers</t>
        </is>
      </c>
      <c r="C15" s="7" t="inlineStr">
        <is>
          <t>9 in</t>
        </is>
      </c>
      <c r="D15" s="7" t="inlineStr">
        <is>
          <t>1</t>
        </is>
      </c>
      <c r="E15" s="7" t="n"/>
      <c r="F15" s="7" t="inlineStr">
        <is>
          <t>Tech</t>
        </is>
      </c>
      <c r="G15" s="7" t="n"/>
      <c r="H15" s="7" t="n"/>
      <c r="I15" s="7" t="n"/>
      <c r="J15" s="7" t="n"/>
      <c r="K15" s="13" t="n"/>
      <c r="L15" s="13" t="n"/>
      <c r="M15" s="7" t="inlineStr">
        <is>
          <t>Hilmor 1885399 8-1/2 in, $35.92</t>
        </is>
      </c>
      <c r="N15" s="7" t="inlineStr">
        <is>
          <t>Klein D213-9NE 9 in, $35.98</t>
        </is>
      </c>
    </row>
    <row r="16">
      <c r="A16" s="7" t="inlineStr">
        <is>
          <t>A</t>
        </is>
      </c>
      <c r="B16" s="7" t="inlineStr">
        <is>
          <t>Needle-nose pliers</t>
        </is>
      </c>
      <c r="C16" s="7" t="inlineStr">
        <is>
          <t>6 to 8 in</t>
        </is>
      </c>
      <c r="D16" s="7" t="inlineStr">
        <is>
          <t>1</t>
        </is>
      </c>
      <c r="E16" s="7" t="n"/>
      <c r="F16" s="7" t="inlineStr">
        <is>
          <t>Tech</t>
        </is>
      </c>
      <c r="G16" s="7" t="n"/>
      <c r="H16" s="7" t="n"/>
      <c r="I16" s="7" t="n"/>
      <c r="J16" s="7" t="n"/>
      <c r="K16" s="13" t="n"/>
      <c r="L16" s="13" t="n"/>
      <c r="M16" s="7" t="inlineStr">
        <is>
          <t>Klein D203-6, $27.99</t>
        </is>
      </c>
      <c r="N16" s="7" t="inlineStr">
        <is>
          <t>KNIPEX 08 21 185, $42.47</t>
        </is>
      </c>
    </row>
    <row r="17">
      <c r="A17" s="7" t="inlineStr">
        <is>
          <t>A</t>
        </is>
      </c>
      <c r="B17" s="7" t="inlineStr">
        <is>
          <t>Diagonal cutters</t>
        </is>
      </c>
      <c r="C17" s="7" t="n"/>
      <c r="D17" s="7" t="inlineStr">
        <is>
          <t>1</t>
        </is>
      </c>
      <c r="E17" s="7" t="n"/>
      <c r="F17" s="7" t="inlineStr">
        <is>
          <t>Tech</t>
        </is>
      </c>
      <c r="G17" s="7" t="n"/>
      <c r="H17" s="7" t="n"/>
      <c r="I17" s="7" t="n"/>
      <c r="J17" s="7" t="n"/>
      <c r="K17" s="13" t="n"/>
      <c r="L17" s="13" t="n"/>
      <c r="M17" s="7" t="n"/>
      <c r="N17" s="7" t="n"/>
    </row>
    <row r="18">
      <c r="A18" s="7" t="inlineStr">
        <is>
          <t>A</t>
        </is>
      </c>
      <c r="B18" s="7" t="inlineStr">
        <is>
          <t>Tongue-and-groove pliers</t>
        </is>
      </c>
      <c r="C18" s="7" t="inlineStr">
        <is>
          <t>10 and 12 in</t>
        </is>
      </c>
      <c r="D18" s="7" t="inlineStr">
        <is>
          <t>1</t>
        </is>
      </c>
      <c r="E18" s="7" t="n"/>
      <c r="F18" s="7" t="inlineStr">
        <is>
          <t>Tech</t>
        </is>
      </c>
      <c r="G18" s="7" t="n"/>
      <c r="H18" s="7" t="n"/>
      <c r="I18" s="7" t="n"/>
      <c r="J18" s="7" t="n"/>
      <c r="K18" s="13" t="n"/>
      <c r="L18" s="13" t="n"/>
      <c r="M18" s="7" t="n"/>
      <c r="N18" s="7" t="n"/>
    </row>
    <row r="19">
      <c r="A19" s="7" t="inlineStr">
        <is>
          <t>A</t>
        </is>
      </c>
      <c r="B19" s="7" t="inlineStr">
        <is>
          <t>Wire stripper and crimper</t>
        </is>
      </c>
      <c r="C19" s="7" t="n"/>
      <c r="D19" s="7" t="inlineStr">
        <is>
          <t>1</t>
        </is>
      </c>
      <c r="E19" s="7" t="n"/>
      <c r="F19" s="7" t="inlineStr">
        <is>
          <t>Tech</t>
        </is>
      </c>
      <c r="G19" s="7" t="n"/>
      <c r="H19" s="7" t="n"/>
      <c r="I19" s="7" t="n"/>
      <c r="J19" s="7" t="n"/>
      <c r="K19" s="13" t="n"/>
      <c r="L19" s="13" t="n"/>
      <c r="M19" s="7" t="n"/>
      <c r="N19" s="7" t="n"/>
    </row>
    <row r="20">
      <c r="A20" s="7" t="inlineStr">
        <is>
          <t>A</t>
        </is>
      </c>
      <c r="B20" s="7" t="inlineStr">
        <is>
          <t>Adjustable wrenches</t>
        </is>
      </c>
      <c r="C20" s="7" t="inlineStr">
        <is>
          <t>8 in and 10 or 12 in</t>
        </is>
      </c>
      <c r="D20" s="7" t="inlineStr">
        <is>
          <t>1</t>
        </is>
      </c>
      <c r="E20" s="7" t="n"/>
      <c r="F20" s="7" t="inlineStr">
        <is>
          <t>Tech</t>
        </is>
      </c>
      <c r="G20" s="7" t="n"/>
      <c r="H20" s="7" t="n"/>
      <c r="I20" s="7" t="n"/>
      <c r="J20" s="7" t="n"/>
      <c r="K20" s="13" t="n"/>
      <c r="L20" s="13" t="n"/>
      <c r="M20" s="7" t="inlineStr">
        <is>
          <t>Hilmor 8 in, $28.61; Hilmor 10 in, $36.59</t>
        </is>
      </c>
      <c r="N20" s="7" t="n"/>
    </row>
    <row r="21">
      <c r="A21" s="7" t="inlineStr">
        <is>
          <t>A</t>
        </is>
      </c>
      <c r="B21" s="7" t="inlineStr">
        <is>
          <t>Combination wrench set</t>
        </is>
      </c>
      <c r="C21" s="7" t="inlineStr">
        <is>
          <t>1/4 to 3/4 in</t>
        </is>
      </c>
      <c r="D21" s="7" t="inlineStr">
        <is>
          <t>1</t>
        </is>
      </c>
      <c r="E21" s="7" t="n"/>
      <c r="F21" s="7" t="inlineStr">
        <is>
          <t>Tech</t>
        </is>
      </c>
      <c r="G21" s="7" t="n"/>
      <c r="H21" s="7" t="n"/>
      <c r="I21" s="7" t="n"/>
      <c r="J21" s="7" t="n"/>
      <c r="K21" s="13" t="n"/>
      <c r="L21" s="13" t="n"/>
      <c r="M21" s="7" t="n"/>
      <c r="N21" s="7" t="n"/>
    </row>
    <row r="22">
      <c r="A22" s="7" t="inlineStr">
        <is>
          <t>A</t>
        </is>
      </c>
      <c r="B22" s="7" t="inlineStr">
        <is>
          <t>Hex key set</t>
        </is>
      </c>
      <c r="C22" s="7" t="inlineStr">
        <is>
          <t>SAE and metric</t>
        </is>
      </c>
      <c r="D22" s="7" t="inlineStr">
        <is>
          <t>1</t>
        </is>
      </c>
      <c r="E22" s="7" t="n"/>
      <c r="F22" s="7" t="inlineStr">
        <is>
          <t>Tech</t>
        </is>
      </c>
      <c r="G22" s="7" t="n"/>
      <c r="H22" s="7" t="n"/>
      <c r="I22" s="7" t="n"/>
      <c r="J22" s="7" t="n"/>
      <c r="K22" s="13" t="n"/>
      <c r="L22" s="13" t="n"/>
      <c r="M22" s="7" t="n"/>
      <c r="N22" s="7" t="n"/>
    </row>
    <row r="23">
      <c r="A23" s="7" t="inlineStr">
        <is>
          <t>A</t>
        </is>
      </c>
      <c r="B23" s="7" t="inlineStr">
        <is>
          <t>Tape measure</t>
        </is>
      </c>
      <c r="C23" s="7" t="inlineStr">
        <is>
          <t>25 ft</t>
        </is>
      </c>
      <c r="D23" s="7" t="inlineStr">
        <is>
          <t>1</t>
        </is>
      </c>
      <c r="E23" s="7" t="n"/>
      <c r="F23" s="7" t="inlineStr">
        <is>
          <t>Tech</t>
        </is>
      </c>
      <c r="G23" s="7" t="n"/>
      <c r="H23" s="7" t="n"/>
      <c r="I23" s="7" t="n"/>
      <c r="J23" s="7" t="n"/>
      <c r="K23" s="13" t="n"/>
      <c r="L23" s="13" t="n"/>
      <c r="M23" s="7" t="n"/>
      <c r="N23" s="7" t="n"/>
    </row>
    <row r="24">
      <c r="A24" s="7" t="inlineStr">
        <is>
          <t>A</t>
        </is>
      </c>
      <c r="B24" s="7" t="inlineStr">
        <is>
          <t>Torpedo level</t>
        </is>
      </c>
      <c r="C24" s="7" t="n"/>
      <c r="D24" s="7" t="inlineStr">
        <is>
          <t>1</t>
        </is>
      </c>
      <c r="E24" s="7" t="n"/>
      <c r="F24" s="7" t="inlineStr">
        <is>
          <t>Tech</t>
        </is>
      </c>
      <c r="G24" s="7" t="n"/>
      <c r="H24" s="7" t="n"/>
      <c r="I24" s="7" t="n"/>
      <c r="J24" s="7" t="n"/>
      <c r="K24" s="13" t="n"/>
      <c r="L24" s="13" t="n"/>
      <c r="M24" s="7" t="n"/>
      <c r="N24" s="7" t="n"/>
    </row>
    <row r="25">
      <c r="A25" s="7" t="inlineStr">
        <is>
          <t>A</t>
        </is>
      </c>
      <c r="B25" s="7" t="inlineStr">
        <is>
          <t>Hammer</t>
        </is>
      </c>
      <c r="C25" s="7" t="inlineStr">
        <is>
          <t>16 oz</t>
        </is>
      </c>
      <c r="D25" s="7" t="inlineStr">
        <is>
          <t>1</t>
        </is>
      </c>
      <c r="E25" s="7" t="n"/>
      <c r="F25" s="7" t="inlineStr">
        <is>
          <t>Tech</t>
        </is>
      </c>
      <c r="G25" s="7" t="n"/>
      <c r="H25" s="7" t="n"/>
      <c r="I25" s="7" t="n"/>
      <c r="J25" s="7" t="n"/>
      <c r="K25" s="13" t="n"/>
      <c r="L25" s="13" t="n"/>
      <c r="M25" s="7" t="n"/>
      <c r="N25" s="7" t="n"/>
    </row>
    <row r="26">
      <c r="A26" s="7" t="inlineStr">
        <is>
          <t>A</t>
        </is>
      </c>
      <c r="B26" s="7" t="inlineStr">
        <is>
          <t>Utility knife</t>
        </is>
      </c>
      <c r="C26" s="7" t="n"/>
      <c r="D26" s="7" t="inlineStr">
        <is>
          <t>1</t>
        </is>
      </c>
      <c r="E26" s="7" t="n"/>
      <c r="F26" s="7" t="inlineStr">
        <is>
          <t>Tech</t>
        </is>
      </c>
      <c r="G26" s="7" t="n"/>
      <c r="H26" s="7" t="n"/>
      <c r="I26" s="7" t="n"/>
      <c r="J26" s="7" t="n"/>
      <c r="K26" s="13" t="n"/>
      <c r="L26" s="13" t="n"/>
      <c r="M26" s="7" t="n"/>
      <c r="N26" s="7" t="n"/>
    </row>
    <row r="27">
      <c r="A27" s="7" t="inlineStr">
        <is>
          <t>A</t>
        </is>
      </c>
      <c r="B27" s="7" t="inlineStr">
        <is>
          <t>Aviation snips</t>
        </is>
      </c>
      <c r="C27" s="7" t="inlineStr">
        <is>
          <t>left and right cut</t>
        </is>
      </c>
      <c r="D27" s="7" t="inlineStr">
        <is>
          <t>1</t>
        </is>
      </c>
      <c r="E27" s="7" t="n"/>
      <c r="F27" s="7" t="inlineStr">
        <is>
          <t>Tech</t>
        </is>
      </c>
      <c r="G27" s="7" t="n"/>
      <c r="H27" s="7" t="n"/>
      <c r="I27" s="7" t="n"/>
      <c r="J27" s="7" t="n"/>
      <c r="K27" s="13" t="n"/>
      <c r="L27" s="13" t="n"/>
      <c r="M27" s="7" t="n"/>
      <c r="N27" s="7" t="n"/>
    </row>
    <row r="28">
      <c r="A28" s="7" t="inlineStr">
        <is>
          <t>A</t>
        </is>
      </c>
      <c r="B28" s="7" t="inlineStr">
        <is>
          <t>Scratch awl, inspection mirror</t>
        </is>
      </c>
      <c r="C28" s="7" t="n"/>
      <c r="D28" s="7" t="inlineStr">
        <is>
          <t>1</t>
        </is>
      </c>
      <c r="E28" s="7" t="n"/>
      <c r="F28" s="7" t="inlineStr">
        <is>
          <t>Tech</t>
        </is>
      </c>
      <c r="G28" s="7" t="n"/>
      <c r="H28" s="7" t="n"/>
      <c r="I28" s="7" t="n"/>
      <c r="J28" s="7" t="n"/>
      <c r="K28" s="13" t="n"/>
      <c r="L28" s="13" t="n"/>
      <c r="M28" s="7" t="n"/>
      <c r="N28" s="7" t="n"/>
    </row>
    <row r="29">
      <c r="A29" s="7" t="inlineStr">
        <is>
          <t>A</t>
        </is>
      </c>
      <c r="B29" s="7" t="inlineStr">
        <is>
          <t>Flashlight and headlamp</t>
        </is>
      </c>
      <c r="C29" s="7" t="n"/>
      <c r="D29" s="7" t="inlineStr">
        <is>
          <t>1</t>
        </is>
      </c>
      <c r="E29" s="7" t="n"/>
      <c r="F29" s="7" t="inlineStr">
        <is>
          <t>Tech</t>
        </is>
      </c>
      <c r="G29" s="7" t="n"/>
      <c r="H29" s="7" t="n"/>
      <c r="I29" s="7" t="n"/>
      <c r="J29" s="7" t="n"/>
      <c r="K29" s="13" t="n"/>
      <c r="L29" s="13" t="n"/>
      <c r="M29" s="7" t="n"/>
      <c r="N29" s="7" t="n"/>
    </row>
    <row r="30">
      <c r="A30" s="7" t="inlineStr">
        <is>
          <t>A</t>
        </is>
      </c>
      <c r="B30" s="7" t="inlineStr">
        <is>
          <t>Jumper wires, test leads</t>
        </is>
      </c>
      <c r="C30" s="7" t="inlineStr">
        <is>
          <t>insulated alligator clips</t>
        </is>
      </c>
      <c r="D30" s="7" t="inlineStr">
        <is>
          <t>1</t>
        </is>
      </c>
      <c r="E30" s="7" t="n"/>
      <c r="F30" s="7" t="inlineStr">
        <is>
          <t>Tech</t>
        </is>
      </c>
      <c r="G30" s="7" t="n"/>
      <c r="H30" s="7" t="n"/>
      <c r="I30" s="7" t="n"/>
      <c r="J30" s="7" t="n"/>
      <c r="K30" s="13" t="n"/>
      <c r="L30" s="13" t="n"/>
      <c r="M30" s="7" t="n"/>
      <c r="N30" s="7" t="n"/>
    </row>
    <row r="31">
      <c r="A31" s="7" t="inlineStr">
        <is>
          <t>A</t>
        </is>
      </c>
      <c r="B31" s="7" t="inlineStr">
        <is>
          <t>Hacksaw</t>
        </is>
      </c>
      <c r="C31" s="7" t="inlineStr">
        <is>
          <t>12 in</t>
        </is>
      </c>
      <c r="D31" s="7" t="inlineStr">
        <is>
          <t>1</t>
        </is>
      </c>
      <c r="E31" s="7" t="n"/>
      <c r="F31" s="7" t="inlineStr">
        <is>
          <t>Tech</t>
        </is>
      </c>
      <c r="G31" s="7" t="n"/>
      <c r="H31" s="7" t="n"/>
      <c r="I31" s="7" t="n"/>
      <c r="J31" s="7" t="n"/>
      <c r="K31" s="13" t="n"/>
      <c r="L31" s="13" t="n"/>
      <c r="M31" s="7" t="n"/>
      <c r="N31" s="7" t="n"/>
    </row>
    <row r="32">
      <c r="A32" s="7" t="inlineStr">
        <is>
          <t>A</t>
        </is>
      </c>
      <c r="B32" s="7" t="inlineStr">
        <is>
          <t>Pipe wrenches</t>
        </is>
      </c>
      <c r="C32" s="7" t="inlineStr">
        <is>
          <t>14 in, two</t>
        </is>
      </c>
      <c r="D32" s="7" t="inlineStr">
        <is>
          <t>2</t>
        </is>
      </c>
      <c r="E32" s="7" t="n"/>
      <c r="F32" s="7" t="inlineStr">
        <is>
          <t>Varies</t>
        </is>
      </c>
      <c r="G32" s="7" t="n"/>
      <c r="H32" s="7" t="n"/>
      <c r="I32" s="7" t="n"/>
      <c r="J32" s="7" t="n"/>
      <c r="K32" s="13" t="n"/>
      <c r="L32" s="13" t="n"/>
      <c r="M32" s="7" t="n"/>
      <c r="N32" s="7" t="n"/>
    </row>
    <row r="33">
      <c r="A33" s="7" t="inlineStr">
        <is>
          <t>A</t>
        </is>
      </c>
      <c r="B33" s="7" t="inlineStr">
        <is>
          <t>Tool bag</t>
        </is>
      </c>
      <c r="C33" s="7" t="n"/>
      <c r="D33" s="7" t="inlineStr">
        <is>
          <t>1</t>
        </is>
      </c>
      <c r="E33" s="7" t="n"/>
      <c r="F33" s="7" t="inlineStr">
        <is>
          <t>Tech</t>
        </is>
      </c>
      <c r="G33" s="7" t="n"/>
      <c r="H33" s="7" t="n"/>
      <c r="I33" s="7" t="n"/>
      <c r="J33" s="7" t="n"/>
      <c r="K33" s="13" t="n"/>
      <c r="L33" s="13" t="n"/>
      <c r="M33" s="7" t="n"/>
      <c r="N33" s="7" t="n"/>
    </row>
    <row r="34">
      <c r="A34" s="7" t="inlineStr">
        <is>
          <t>A</t>
        </is>
      </c>
      <c r="B34" s="7" t="inlineStr">
        <is>
          <t>Safety glasses</t>
        </is>
      </c>
      <c r="C34" s="7" t="inlineStr">
        <is>
          <t>ANSI Z87.1; prescription safety glasses are the exception</t>
        </is>
      </c>
      <c r="D34" s="7" t="inlineStr">
        <is>
          <t>1</t>
        </is>
      </c>
      <c r="E34" s="7" t="n"/>
      <c r="F34" s="7" t="inlineStr">
        <is>
          <t>Shop (OSHA)</t>
        </is>
      </c>
      <c r="G34" s="7" t="n"/>
      <c r="H34" s="7" t="n"/>
      <c r="I34" s="7" t="n"/>
      <c r="J34" s="7" t="n"/>
      <c r="K34" s="13" t="n"/>
      <c r="L34" s="13" t="n"/>
      <c r="M34" s="7" t="n"/>
      <c r="N34" s="7" t="n"/>
    </row>
    <row r="35">
      <c r="A35" s="7" t="inlineStr">
        <is>
          <t>A</t>
        </is>
      </c>
      <c r="B35" s="7" t="inlineStr">
        <is>
          <t>Cut-resistant gloves, respirator for attics</t>
        </is>
      </c>
      <c r="C35" s="7" t="inlineStr">
        <is>
          <t>N95 or better</t>
        </is>
      </c>
      <c r="D35" s="7" t="inlineStr">
        <is>
          <t>1</t>
        </is>
      </c>
      <c r="E35" s="7" t="n"/>
      <c r="F35" s="7" t="inlineStr">
        <is>
          <t>Shop (OSHA)</t>
        </is>
      </c>
      <c r="G35" s="7" t="n"/>
      <c r="H35" s="7" t="n"/>
      <c r="I35" s="7" t="n"/>
      <c r="J35" s="7" t="n"/>
      <c r="K35" s="13" t="n"/>
      <c r="L35" s="13" t="n"/>
      <c r="M35" s="7" t="n"/>
      <c r="N35" s="7" t="n"/>
    </row>
    <row r="36">
      <c r="A36" s="7" t="inlineStr">
        <is>
          <t>A</t>
        </is>
      </c>
      <c r="B36" s="7" t="inlineStr">
        <is>
          <t>Safety-toe boots</t>
        </is>
      </c>
      <c r="C36" s="7" t="inlineStr">
        <is>
          <t>often a boot allowance</t>
        </is>
      </c>
      <c r="D36" s="7" t="inlineStr">
        <is>
          <t>1</t>
        </is>
      </c>
      <c r="E36" s="7" t="n"/>
      <c r="F36" s="7" t="inlineStr">
        <is>
          <t>Tech</t>
        </is>
      </c>
      <c r="G36" s="7" t="n"/>
      <c r="H36" s="7" t="n"/>
      <c r="I36" s="7" t="n"/>
      <c r="J36" s="7" t="n"/>
      <c r="K36" s="13" t="n"/>
      <c r="L36" s="13" t="n"/>
      <c r="M36" s="7" t="n"/>
      <c r="N36" s="7" t="n"/>
    </row>
    <row r="37">
      <c r="A37" s="5" t="inlineStr">
        <is>
          <t>B. Meters and test instruments</t>
        </is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12" t="n"/>
      <c r="L37" s="12" t="n"/>
      <c r="M37" s="6" t="n"/>
      <c r="N37" s="6" t="n"/>
    </row>
    <row r="38">
      <c r="A38" s="7" t="inlineStr">
        <is>
          <t>B</t>
        </is>
      </c>
      <c r="B38" s="7" t="inlineStr">
        <is>
          <t>Clamp meter</t>
        </is>
      </c>
      <c r="C38" s="7" t="inlineStr">
        <is>
          <t>volts, amps, ohms, microfarads, temperature</t>
        </is>
      </c>
      <c r="D38" s="7" t="inlineStr">
        <is>
          <t>1</t>
        </is>
      </c>
      <c r="E38" s="7" t="n"/>
      <c r="F38" s="7" t="inlineStr">
        <is>
          <t>Tech</t>
        </is>
      </c>
      <c r="G38" s="7" t="n"/>
      <c r="H38" s="7" t="n"/>
      <c r="I38" s="7" t="n"/>
      <c r="J38" s="7" t="n"/>
      <c r="K38" s="13" t="n"/>
      <c r="L38" s="13" t="n"/>
      <c r="M38" s="7" t="inlineStr">
        <is>
          <t>Klein CL445, $109.98</t>
        </is>
      </c>
      <c r="N38" s="7" t="inlineStr">
        <is>
          <t>Fluke 902 FC, $367.19</t>
        </is>
      </c>
    </row>
    <row r="39">
      <c r="A39" s="7" t="inlineStr">
        <is>
          <t>B</t>
        </is>
      </c>
      <c r="B39" s="7" t="inlineStr">
        <is>
          <t>Non-contact voltage tester</t>
        </is>
      </c>
      <c r="C39" s="7" t="n"/>
      <c r="D39" s="7" t="inlineStr">
        <is>
          <t>1</t>
        </is>
      </c>
      <c r="E39" s="7" t="n"/>
      <c r="F39" s="7" t="inlineStr">
        <is>
          <t>Tech</t>
        </is>
      </c>
      <c r="G39" s="7" t="n"/>
      <c r="H39" s="7" t="n"/>
      <c r="I39" s="7" t="n"/>
      <c r="J39" s="7" t="n"/>
      <c r="K39" s="13" t="n"/>
      <c r="L39" s="13" t="n"/>
      <c r="M39" s="7" t="inlineStr">
        <is>
          <t>Klein NCVT3P, $29.97</t>
        </is>
      </c>
      <c r="N39" s="7" t="inlineStr">
        <is>
          <t>Fluke 1AC-A1-II, $40.49</t>
        </is>
      </c>
    </row>
    <row r="40">
      <c r="A40" s="7" t="inlineStr">
        <is>
          <t>B</t>
        </is>
      </c>
      <c r="B40" s="7" t="inlineStr">
        <is>
          <t>Pipe clamp thermometers, pocket thermometer</t>
        </is>
      </c>
      <c r="C40" s="7" t="inlineStr">
        <is>
          <t>two clamps for superheat and subcooling</t>
        </is>
      </c>
      <c r="D40" s="7" t="inlineStr">
        <is>
          <t>1</t>
        </is>
      </c>
      <c r="E40" s="7" t="n"/>
      <c r="F40" s="7" t="inlineStr">
        <is>
          <t>Tech</t>
        </is>
      </c>
      <c r="G40" s="7" t="n"/>
      <c r="H40" s="7" t="n"/>
      <c r="I40" s="7" t="n"/>
      <c r="J40" s="7" t="n"/>
      <c r="K40" s="13" t="n"/>
      <c r="L40" s="13" t="n"/>
      <c r="M40" s="7" t="inlineStr">
        <is>
          <t>Testo 115i (each), $109.65</t>
        </is>
      </c>
      <c r="N40" s="7" t="inlineStr">
        <is>
          <t>NAVAC NST1 wireless (each), $129.00</t>
        </is>
      </c>
    </row>
    <row r="41">
      <c r="A41" s="7" t="inlineStr">
        <is>
          <t>B</t>
        </is>
      </c>
      <c r="B41" s="7" t="inlineStr">
        <is>
          <t>Psychrometer</t>
        </is>
      </c>
      <c r="C41" s="7" t="inlineStr">
        <is>
          <t>dry bulb and wet bulb</t>
        </is>
      </c>
      <c r="D41" s="7" t="inlineStr">
        <is>
          <t>2</t>
        </is>
      </c>
      <c r="E41" s="7" t="n"/>
      <c r="F41" s="7" t="inlineStr">
        <is>
          <t>Tech</t>
        </is>
      </c>
      <c r="G41" s="7" t="n"/>
      <c r="H41" s="7" t="n"/>
      <c r="I41" s="7" t="n"/>
      <c r="J41" s="7" t="n"/>
      <c r="K41" s="13" t="n"/>
      <c r="L41" s="13" t="n"/>
      <c r="M41" s="7" t="inlineStr">
        <is>
          <t>Fieldpiece PRH2, $89.25</t>
        </is>
      </c>
      <c r="N41" s="7" t="inlineStr">
        <is>
          <t>Fieldpiece JL3RH probe, $155.55</t>
        </is>
      </c>
    </row>
    <row r="42">
      <c r="A42" s="7" t="inlineStr">
        <is>
          <t>B</t>
        </is>
      </c>
      <c r="B42" s="7" t="inlineStr">
        <is>
          <t>Manometer</t>
        </is>
      </c>
      <c r="C42" s="7" t="inlineStr">
        <is>
          <t>gas pressure and static pressure</t>
        </is>
      </c>
      <c r="D42" s="7" t="inlineStr">
        <is>
          <t>2</t>
        </is>
      </c>
      <c r="E42" s="7" t="n"/>
      <c r="F42" s="7" t="inlineStr">
        <is>
          <t>Varies</t>
        </is>
      </c>
      <c r="G42" s="7" t="n"/>
      <c r="H42" s="7" t="n"/>
      <c r="I42" s="7" t="n"/>
      <c r="J42" s="7" t="n"/>
      <c r="K42" s="13" t="n"/>
      <c r="L42" s="13" t="n"/>
      <c r="M42" s="7" t="inlineStr">
        <is>
          <t>UEi EM152, $167.95</t>
        </is>
      </c>
      <c r="N42" s="7" t="inlineStr">
        <is>
          <t>Fieldpiece SDMN6, $362.10</t>
        </is>
      </c>
    </row>
    <row r="43">
      <c r="A43" s="7" t="inlineStr">
        <is>
          <t>B</t>
        </is>
      </c>
      <c r="B43" s="7" t="inlineStr">
        <is>
          <t>Micron gauge</t>
        </is>
      </c>
      <c r="C43" s="7" t="n"/>
      <c r="D43" s="7" t="inlineStr">
        <is>
          <t>2</t>
        </is>
      </c>
      <c r="E43" s="7" t="n"/>
      <c r="F43" s="7" t="inlineStr">
        <is>
          <t>Varies</t>
        </is>
      </c>
      <c r="G43" s="7" t="n"/>
      <c r="H43" s="7" t="n"/>
      <c r="I43" s="7" t="n"/>
      <c r="J43" s="7" t="n"/>
      <c r="K43" s="13" t="n"/>
      <c r="L43" s="13" t="n"/>
      <c r="M43" s="7" t="inlineStr">
        <is>
          <t>NAVAC NMV1, $193.00</t>
        </is>
      </c>
      <c r="N43" s="7" t="inlineStr">
        <is>
          <t>AccuTools BluVac+ Professional, $404.95</t>
        </is>
      </c>
    </row>
    <row r="44">
      <c r="A44" s="7" t="inlineStr">
        <is>
          <t>B</t>
        </is>
      </c>
      <c r="B44" s="7" t="inlineStr">
        <is>
          <t>Wireless probe set</t>
        </is>
      </c>
      <c r="C44" s="7" t="inlineStr">
        <is>
          <t>optional</t>
        </is>
      </c>
      <c r="D44" s="7" t="inlineStr">
        <is>
          <t>2</t>
        </is>
      </c>
      <c r="E44" s="7" t="n"/>
      <c r="F44" s="7" t="inlineStr">
        <is>
          <t>Varies</t>
        </is>
      </c>
      <c r="G44" s="7" t="n"/>
      <c r="H44" s="7" t="n"/>
      <c r="I44" s="7" t="n"/>
      <c r="J44" s="7" t="n"/>
      <c r="K44" s="13" t="n"/>
      <c r="L44" s="13" t="n"/>
      <c r="M44" s="7" t="inlineStr">
        <is>
          <t>Testo Refrigeration Smart Probe Set, $476.85</t>
        </is>
      </c>
      <c r="N44" s="7" t="inlineStr">
        <is>
          <t>Fieldpiece JL3KH6 kit, $788.80</t>
        </is>
      </c>
    </row>
    <row r="45">
      <c r="A45" s="7" t="inlineStr">
        <is>
          <t>B</t>
        </is>
      </c>
      <c r="B45" s="7" t="inlineStr">
        <is>
          <t>Combustion analyzer</t>
        </is>
      </c>
      <c r="C45" s="7" t="inlineStr">
        <is>
          <t>CO and O2</t>
        </is>
      </c>
      <c r="D45" s="7" t="inlineStr">
        <is>
          <t>2</t>
        </is>
      </c>
      <c r="E45" s="7" t="n"/>
      <c r="F45" s="7" t="inlineStr">
        <is>
          <t>Shop</t>
        </is>
      </c>
      <c r="G45" s="7" t="n"/>
      <c r="H45" s="7" t="n"/>
      <c r="I45" s="7" t="n"/>
      <c r="J45" s="7" t="n"/>
      <c r="K45" s="13" t="n"/>
      <c r="L45" s="13" t="n"/>
      <c r="M45" s="7" t="inlineStr">
        <is>
          <t>UEi C161, $593.26</t>
        </is>
      </c>
      <c r="N45" s="7" t="inlineStr">
        <is>
          <t>Fieldpiece CAT45, $1,114.35</t>
        </is>
      </c>
    </row>
    <row r="46">
      <c r="A46" s="5" t="inlineStr">
        <is>
          <t>C. Refrigerant tools</t>
        </is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12" t="n"/>
      <c r="L46" s="12" t="n"/>
      <c r="M46" s="6" t="n"/>
      <c r="N46" s="6" t="n"/>
    </row>
    <row r="47">
      <c r="A47" s="7" t="inlineStr">
        <is>
          <t>C</t>
        </is>
      </c>
      <c r="B47" s="7" t="inlineStr">
        <is>
          <t>Manifold gauges and hoses</t>
        </is>
      </c>
      <c r="C47" s="7" t="inlineStr">
        <is>
          <t>R-454B and R-32 scales or library; 800 psi hoses, 4000 psi burst</t>
        </is>
      </c>
      <c r="D47" s="7" t="inlineStr">
        <is>
          <t>2</t>
        </is>
      </c>
      <c r="E47" s="7" t="inlineStr">
        <is>
          <t>Yes</t>
        </is>
      </c>
      <c r="F47" s="7" t="inlineStr">
        <is>
          <t>Varies</t>
        </is>
      </c>
      <c r="G47" s="7" t="n"/>
      <c r="H47" s="7" t="n"/>
      <c r="I47" s="7" t="n"/>
      <c r="J47" s="7" t="n"/>
      <c r="K47" s="13" t="n"/>
      <c r="L47" s="13" t="n"/>
      <c r="M47" s="7" t="inlineStr">
        <is>
          <t>NAVAC NX1 digital, $449.00; JB A2L hose set, $89.37</t>
        </is>
      </c>
      <c r="N47" s="7" t="inlineStr">
        <is>
          <t>Fieldpiece SM482V 4-port digital, $822.80</t>
        </is>
      </c>
    </row>
    <row r="48">
      <c r="A48" s="7" t="inlineStr">
        <is>
          <t>C</t>
        </is>
      </c>
      <c r="B48" s="7" t="inlineStr">
        <is>
          <t>Refrigeration service wrench</t>
        </is>
      </c>
      <c r="C48" s="7" t="inlineStr">
        <is>
          <t>with 3/16 and 5/16 in hex adapters</t>
        </is>
      </c>
      <c r="D48" s="7" t="inlineStr">
        <is>
          <t>1</t>
        </is>
      </c>
      <c r="E48" s="7" t="n"/>
      <c r="F48" s="7" t="inlineStr">
        <is>
          <t>Tech</t>
        </is>
      </c>
      <c r="G48" s="7" t="n"/>
      <c r="H48" s="7" t="n"/>
      <c r="I48" s="7" t="n"/>
      <c r="J48" s="7" t="n"/>
      <c r="K48" s="13" t="n"/>
      <c r="L48" s="13" t="n"/>
      <c r="M48" s="7" t="inlineStr">
        <is>
          <t>Malco RRW3, $19.68</t>
        </is>
      </c>
      <c r="N48" s="7" t="inlineStr">
        <is>
          <t>Yellow Jacket 60615, $30.16</t>
        </is>
      </c>
    </row>
    <row r="49">
      <c r="A49" s="7" t="inlineStr">
        <is>
          <t>C</t>
        </is>
      </c>
      <c r="B49" s="7" t="inlineStr">
        <is>
          <t>Tubing cutters</t>
        </is>
      </c>
      <c r="C49" s="7" t="inlineStr">
        <is>
          <t>mini, and standard to 1-1/8 in</t>
        </is>
      </c>
      <c r="D49" s="7" t="inlineStr">
        <is>
          <t>1</t>
        </is>
      </c>
      <c r="E49" s="7" t="n"/>
      <c r="F49" s="7" t="inlineStr">
        <is>
          <t>Tech</t>
        </is>
      </c>
      <c r="G49" s="7" t="n"/>
      <c r="H49" s="7" t="n"/>
      <c r="I49" s="7" t="n"/>
      <c r="J49" s="7" t="n"/>
      <c r="K49" s="13" t="n"/>
      <c r="L49" s="13" t="n"/>
      <c r="M49" s="7" t="inlineStr">
        <is>
          <t>NAVAC NTC6, $20.00</t>
        </is>
      </c>
      <c r="N49" s="7" t="inlineStr">
        <is>
          <t>BlackMax BTC200R ratchet, $33.36</t>
        </is>
      </c>
    </row>
    <row r="50">
      <c r="A50" s="7" t="inlineStr">
        <is>
          <t>C</t>
        </is>
      </c>
      <c r="B50" s="7" t="inlineStr">
        <is>
          <t>Deburring tool</t>
        </is>
      </c>
      <c r="C50" s="7" t="n"/>
      <c r="D50" s="7" t="inlineStr">
        <is>
          <t>1</t>
        </is>
      </c>
      <c r="E50" s="7" t="n"/>
      <c r="F50" s="7" t="inlineStr">
        <is>
          <t>Tech</t>
        </is>
      </c>
      <c r="G50" s="7" t="n"/>
      <c r="H50" s="7" t="n"/>
      <c r="I50" s="7" t="n"/>
      <c r="J50" s="7" t="n"/>
      <c r="K50" s="13" t="n"/>
      <c r="L50" s="13" t="n"/>
      <c r="M50" s="7" t="n"/>
      <c r="N50" s="7" t="n"/>
    </row>
    <row r="51">
      <c r="A51" s="7" t="inlineStr">
        <is>
          <t>C</t>
        </is>
      </c>
      <c r="B51" s="7" t="inlineStr">
        <is>
          <t>Flaring tool</t>
        </is>
      </c>
      <c r="C51" s="7" t="inlineStr">
        <is>
          <t>45 degree, eccentric</t>
        </is>
      </c>
      <c r="D51" s="7" t="inlineStr">
        <is>
          <t>2</t>
        </is>
      </c>
      <c r="E51" s="7" t="n"/>
      <c r="F51" s="7" t="inlineStr">
        <is>
          <t>Tech</t>
        </is>
      </c>
      <c r="G51" s="7" t="n"/>
      <c r="H51" s="7" t="n"/>
      <c r="I51" s="7" t="n"/>
      <c r="J51" s="7" t="n"/>
      <c r="K51" s="13" t="n"/>
      <c r="L51" s="13" t="n"/>
      <c r="M51" s="7" t="inlineStr">
        <is>
          <t>NAVAC NTF66, $107.00</t>
        </is>
      </c>
      <c r="N51" s="7" t="inlineStr">
        <is>
          <t>RectorSeal 87001 PRO-Fit kit, $195.32</t>
        </is>
      </c>
    </row>
    <row r="52">
      <c r="A52" s="7" t="inlineStr">
        <is>
          <t>C</t>
        </is>
      </c>
      <c r="B52" s="7" t="inlineStr">
        <is>
          <t>Swaging tool, tube bender</t>
        </is>
      </c>
      <c r="C52" s="7" t="n"/>
      <c r="D52" s="7" t="inlineStr">
        <is>
          <t>2</t>
        </is>
      </c>
      <c r="E52" s="7" t="n"/>
      <c r="F52" s="7" t="inlineStr">
        <is>
          <t>Tech</t>
        </is>
      </c>
      <c r="G52" s="7" t="n"/>
      <c r="H52" s="7" t="n"/>
      <c r="I52" s="7" t="n"/>
      <c r="J52" s="7" t="n"/>
      <c r="K52" s="13" t="n"/>
      <c r="L52" s="13" t="n"/>
      <c r="M52" s="7" t="inlineStr">
        <is>
          <t>CPS FS275 flare and swage kit, $89.85</t>
        </is>
      </c>
      <c r="N52" s="7" t="inlineStr">
        <is>
          <t>Hilmor 1839015 compact swage kit, $472.70</t>
        </is>
      </c>
    </row>
    <row r="53">
      <c r="A53" s="7" t="inlineStr">
        <is>
          <t>C</t>
        </is>
      </c>
      <c r="B53" s="7" t="inlineStr">
        <is>
          <t>Valve core removal tools</t>
        </is>
      </c>
      <c r="C53" s="7" t="inlineStr">
        <is>
          <t>two</t>
        </is>
      </c>
      <c r="D53" s="7" t="inlineStr">
        <is>
          <t>2</t>
        </is>
      </c>
      <c r="E53" s="7" t="n"/>
      <c r="F53" s="7" t="inlineStr">
        <is>
          <t>Tech</t>
        </is>
      </c>
      <c r="G53" s="7" t="n"/>
      <c r="H53" s="7" t="n"/>
      <c r="I53" s="7" t="n"/>
      <c r="J53" s="7" t="n"/>
      <c r="K53" s="13" t="n"/>
      <c r="L53" s="13" t="n"/>
      <c r="M53" s="7" t="inlineStr">
        <is>
          <t>AccuTools S10735 (each), $64.95</t>
        </is>
      </c>
      <c r="N53" s="7" t="inlineStr">
        <is>
          <t>Appion MGAVCT (each), $89.99</t>
        </is>
      </c>
    </row>
    <row r="54">
      <c r="A54" s="7" t="inlineStr">
        <is>
          <t>C</t>
        </is>
      </c>
      <c r="B54" s="7" t="inlineStr">
        <is>
          <t>Left-hand thread cylinder adapter</t>
        </is>
      </c>
      <c r="C54" s="7" t="inlineStr">
        <is>
          <t>for R-454B and R-32 cylinders</t>
        </is>
      </c>
      <c r="D54" s="7" t="inlineStr">
        <is>
          <t>2</t>
        </is>
      </c>
      <c r="E54" s="7" t="inlineStr">
        <is>
          <t>Yes</t>
        </is>
      </c>
      <c r="F54" s="7" t="inlineStr">
        <is>
          <t>Varies</t>
        </is>
      </c>
      <c r="G54" s="7" t="n"/>
      <c r="H54" s="7" t="n"/>
      <c r="I54" s="7" t="n"/>
      <c r="J54" s="7" t="n"/>
      <c r="K54" s="13" t="n"/>
      <c r="L54" s="13" t="n"/>
      <c r="M54" s="7" t="inlineStr">
        <is>
          <t>JB QC-A2L-LH, $13.06</t>
        </is>
      </c>
      <c r="N54" s="7" t="inlineStr">
        <is>
          <t>Yellow Jacket 19186, $30.86</t>
        </is>
      </c>
    </row>
    <row r="55">
      <c r="A55" s="7" t="inlineStr">
        <is>
          <t>C</t>
        </is>
      </c>
      <c r="B55" s="7" t="inlineStr">
        <is>
          <t>Vacuum pump</t>
        </is>
      </c>
      <c r="C55" s="7" t="inlineStr">
        <is>
          <t>A2L rated; no gas ballast with A2L</t>
        </is>
      </c>
      <c r="D55" s="7" t="inlineStr">
        <is>
          <t>-</t>
        </is>
      </c>
      <c r="E55" s="7" t="inlineStr">
        <is>
          <t>Yes</t>
        </is>
      </c>
      <c r="F55" s="7" t="inlineStr">
        <is>
          <t>Shop</t>
        </is>
      </c>
      <c r="G55" s="7" t="n"/>
      <c r="H55" s="7" t="n"/>
      <c r="I55" s="7" t="n"/>
      <c r="J55" s="7" t="n"/>
      <c r="K55" s="13" t="n"/>
      <c r="L55" s="13" t="n"/>
      <c r="M55" s="7" t="inlineStr">
        <is>
          <t>NAVAC NP5DP2 5 CFM, $426.23</t>
        </is>
      </c>
      <c r="N55" s="7" t="inlineStr">
        <is>
          <t>Fieldpiece VP87 8 CFM, $825.35</t>
        </is>
      </c>
    </row>
    <row r="56">
      <c r="A56" s="7" t="inlineStr">
        <is>
          <t>C</t>
        </is>
      </c>
      <c r="B56" s="7" t="inlineStr">
        <is>
          <t>Recovery machine</t>
        </is>
      </c>
      <c r="C56" s="7" t="inlineStr">
        <is>
          <t>EPA-certified for the refrigerant; A2L rated</t>
        </is>
      </c>
      <c r="D56" s="7" t="inlineStr">
        <is>
          <t>-</t>
        </is>
      </c>
      <c r="E56" s="7" t="inlineStr">
        <is>
          <t>Yes</t>
        </is>
      </c>
      <c r="F56" s="7" t="inlineStr">
        <is>
          <t>Shop</t>
        </is>
      </c>
      <c r="G56" s="7" t="n"/>
      <c r="H56" s="7" t="n"/>
      <c r="I56" s="7" t="n"/>
      <c r="J56" s="7" t="n"/>
      <c r="K56" s="13" t="n"/>
      <c r="L56" s="13" t="n"/>
      <c r="M56" s="7" t="inlineStr">
        <is>
          <t>Appion G1Single, $699.99</t>
        </is>
      </c>
      <c r="N56" s="7" t="inlineStr">
        <is>
          <t>Fieldpiece MR45, $1,174.70</t>
        </is>
      </c>
    </row>
    <row r="57">
      <c r="A57" s="7" t="inlineStr">
        <is>
          <t>C</t>
        </is>
      </c>
      <c r="B57" s="7" t="inlineStr">
        <is>
          <t>Recovery cylinders</t>
        </is>
      </c>
      <c r="C57" s="7" t="inlineStr">
        <is>
          <t>DOT; A2L cylinder: left-hand thread, red band</t>
        </is>
      </c>
      <c r="D57" s="7" t="inlineStr">
        <is>
          <t>-</t>
        </is>
      </c>
      <c r="E57" s="7" t="inlineStr">
        <is>
          <t>Yes</t>
        </is>
      </c>
      <c r="F57" s="7" t="inlineStr">
        <is>
          <t>Shop</t>
        </is>
      </c>
      <c r="G57" s="7" t="n"/>
      <c r="H57" s="7" t="n"/>
      <c r="I57" s="7" t="n"/>
      <c r="J57" s="7" t="n"/>
      <c r="K57" s="13" t="n"/>
      <c r="L57" s="13" t="n"/>
      <c r="M57" s="7" t="inlineStr">
        <is>
          <t>CPS CRX430T 30 lb (not A2L), $168.04</t>
        </is>
      </c>
      <c r="N57" s="7" t="inlineStr">
        <is>
          <t>Hilmor 30 lb A2L cylinder, $220.84</t>
        </is>
      </c>
    </row>
    <row r="58">
      <c r="A58" s="7" t="inlineStr">
        <is>
          <t>C</t>
        </is>
      </c>
      <c r="B58" s="7" t="inlineStr">
        <is>
          <t>Electronic leak detector</t>
        </is>
      </c>
      <c r="C58" s="7" t="inlineStr">
        <is>
          <t>A2L rated; never a flame-type detector</t>
        </is>
      </c>
      <c r="D58" s="7" t="inlineStr">
        <is>
          <t>-</t>
        </is>
      </c>
      <c r="E58" s="7" t="inlineStr">
        <is>
          <t>Yes</t>
        </is>
      </c>
      <c r="F58" s="7" t="inlineStr">
        <is>
          <t>Shop</t>
        </is>
      </c>
      <c r="G58" s="7" t="n"/>
      <c r="H58" s="7" t="n"/>
      <c r="I58" s="7" t="n"/>
      <c r="J58" s="7" t="n"/>
      <c r="K58" s="13" t="n"/>
      <c r="L58" s="13" t="n"/>
      <c r="M58" s="7" t="inlineStr">
        <is>
          <t>Fieldpiece DR58 heated diode, $374.85</t>
        </is>
      </c>
      <c r="N58" s="7" t="inlineStr">
        <is>
          <t>INFICON D-TEK Stratus, $1,199.99</t>
        </is>
      </c>
    </row>
    <row r="59">
      <c r="A59" s="7" t="inlineStr">
        <is>
          <t>C</t>
        </is>
      </c>
      <c r="B59" s="7" t="inlineStr">
        <is>
          <t>Refrigerant scale</t>
        </is>
      </c>
      <c r="C59" s="7" t="inlineStr">
        <is>
          <t>calibrated</t>
        </is>
      </c>
      <c r="D59" s="7" t="inlineStr">
        <is>
          <t>-</t>
        </is>
      </c>
      <c r="E59" s="7" t="n"/>
      <c r="F59" s="7" t="inlineStr">
        <is>
          <t>Shop</t>
        </is>
      </c>
      <c r="G59" s="7" t="n"/>
      <c r="H59" s="7" t="n"/>
      <c r="I59" s="7" t="n"/>
      <c r="J59" s="7" t="n"/>
      <c r="K59" s="13" t="n"/>
      <c r="L59" s="13" t="n"/>
      <c r="M59" s="7" t="inlineStr">
        <is>
          <t>UEi WRS110, $228.77</t>
        </is>
      </c>
      <c r="N59" s="7" t="inlineStr">
        <is>
          <t>Fieldpiece SR47, $392.70</t>
        </is>
      </c>
    </row>
    <row r="60">
      <c r="A60" s="7" t="inlineStr">
        <is>
          <t>C</t>
        </is>
      </c>
      <c r="B60" s="7" t="inlineStr">
        <is>
          <t>Nitrogen cylinder and regulator</t>
        </is>
      </c>
      <c r="C60" s="7" t="inlineStr">
        <is>
          <t>nitrogen flowing while brazing</t>
        </is>
      </c>
      <c r="D60" s="7" t="inlineStr">
        <is>
          <t>-</t>
        </is>
      </c>
      <c r="E60" s="7" t="n"/>
      <c r="F60" s="7" t="inlineStr">
        <is>
          <t>Shop</t>
        </is>
      </c>
      <c r="G60" s="7" t="n"/>
      <c r="H60" s="7" t="n"/>
      <c r="I60" s="7" t="n"/>
      <c r="J60" s="7" t="n"/>
      <c r="K60" s="13" t="n"/>
      <c r="L60" s="13" t="n"/>
      <c r="M60" s="7" t="inlineStr">
        <is>
          <t>Western VN-500 regulator, $200.45</t>
        </is>
      </c>
      <c r="N60" s="7" t="inlineStr">
        <is>
          <t>MalcoEdge NRHD regulator, $212.50</t>
        </is>
      </c>
    </row>
    <row r="61">
      <c r="A61" s="7" t="inlineStr">
        <is>
          <t>C</t>
        </is>
      </c>
      <c r="B61" s="7" t="inlineStr">
        <is>
          <t>Brazing outfit</t>
        </is>
      </c>
      <c r="C61" s="7" t="inlineStr">
        <is>
          <t>air-acetylene or oxy-acetylene</t>
        </is>
      </c>
      <c r="D61" s="7" t="inlineStr">
        <is>
          <t>-</t>
        </is>
      </c>
      <c r="E61" s="7" t="n"/>
      <c r="F61" s="7" t="inlineStr">
        <is>
          <t>Varies</t>
        </is>
      </c>
      <c r="G61" s="7" t="n"/>
      <c r="H61" s="7" t="n"/>
      <c r="I61" s="7" t="n"/>
      <c r="J61" s="7" t="n"/>
      <c r="K61" s="13" t="n"/>
      <c r="L61" s="13" t="n"/>
      <c r="M61" s="7" t="inlineStr">
        <is>
          <t>ASCO AKJ3-S air-acetylene kit, $292.59</t>
        </is>
      </c>
      <c r="N61" s="7" t="inlineStr">
        <is>
          <t>Western VBKIT-01 EZ Braze outfit, $405.00</t>
        </is>
      </c>
    </row>
    <row r="62">
      <c r="A62" s="7" t="inlineStr">
        <is>
          <t>C</t>
        </is>
      </c>
      <c r="B62" s="7" t="inlineStr">
        <is>
          <t>Hand torch</t>
        </is>
      </c>
      <c r="C62" s="7" t="inlineStr">
        <is>
          <t>MAPP or propane</t>
        </is>
      </c>
      <c r="D62" s="7" t="inlineStr">
        <is>
          <t>1</t>
        </is>
      </c>
      <c r="E62" s="7" t="n"/>
      <c r="F62" s="7" t="inlineStr">
        <is>
          <t>Varies</t>
        </is>
      </c>
      <c r="G62" s="7" t="n"/>
      <c r="H62" s="7" t="n"/>
      <c r="I62" s="7" t="n"/>
      <c r="J62" s="7" t="n"/>
      <c r="K62" s="13" t="n"/>
      <c r="L62" s="13" t="n"/>
      <c r="M62" s="7" t="inlineStr">
        <is>
          <t>CPS BRHT5 hand torch, $52.52</t>
        </is>
      </c>
      <c r="N62" s="7" t="inlineStr">
        <is>
          <t>TurboTorch STK-9, $82.99</t>
        </is>
      </c>
    </row>
    <row r="63">
      <c r="A63" s="7" t="inlineStr">
        <is>
          <t>C</t>
        </is>
      </c>
      <c r="B63" s="7" t="inlineStr">
        <is>
          <t>Fire extinguisher</t>
        </is>
      </c>
      <c r="C63" s="7" t="inlineStr">
        <is>
          <t>dry powder or CO2, at the charging area</t>
        </is>
      </c>
      <c r="D63" s="7" t="inlineStr">
        <is>
          <t>-</t>
        </is>
      </c>
      <c r="E63" s="7" t="inlineStr">
        <is>
          <t>Yes</t>
        </is>
      </c>
      <c r="F63" s="7" t="inlineStr">
        <is>
          <t>Shop</t>
        </is>
      </c>
      <c r="G63" s="7" t="n"/>
      <c r="H63" s="7" t="n"/>
      <c r="I63" s="7" t="n"/>
      <c r="J63" s="7" t="n"/>
      <c r="K63" s="13" t="n"/>
      <c r="L63" s="13" t="n"/>
      <c r="M63" s="7" t="n"/>
      <c r="N63" s="7" t="n"/>
    </row>
    <row r="64">
      <c r="A64" s="5" t="inlineStr">
        <is>
          <t>D. Power tools, ladders and shop equipment</t>
        </is>
      </c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12" t="n"/>
      <c r="L64" s="12" t="n"/>
      <c r="M64" s="6" t="n"/>
      <c r="N64" s="6" t="n"/>
    </row>
    <row r="65">
      <c r="A65" s="7" t="inlineStr">
        <is>
          <t>D</t>
        </is>
      </c>
      <c r="B65" s="7" t="inlineStr">
        <is>
          <t>Cordless drill and impact driver</t>
        </is>
      </c>
      <c r="C65" s="7" t="n"/>
      <c r="D65" s="7" t="inlineStr">
        <is>
          <t>1</t>
        </is>
      </c>
      <c r="E65" s="7" t="n"/>
      <c r="F65" s="7" t="inlineStr">
        <is>
          <t>Varies</t>
        </is>
      </c>
      <c r="G65" s="7" t="n"/>
      <c r="H65" s="7" t="n"/>
      <c r="I65" s="7" t="n"/>
      <c r="J65" s="7" t="n"/>
      <c r="K65" s="13" t="n"/>
      <c r="L65" s="13" t="n"/>
      <c r="M65" s="7" t="inlineStr">
        <is>
          <t>Milwaukee 3497-22 M12 FUEL kit, $249.00 (SupplyHouse)</t>
        </is>
      </c>
      <c r="N65" s="7" t="inlineStr">
        <is>
          <t>Milwaukee 3697-22 M18 FUEL kit, $413.33 (SupplyHouse)</t>
        </is>
      </c>
    </row>
    <row r="66">
      <c r="A66" s="7" t="inlineStr">
        <is>
          <t>D</t>
        </is>
      </c>
      <c r="B66" s="7" t="inlineStr">
        <is>
          <t>Drill bits, step bit, driver bits</t>
        </is>
      </c>
      <c r="C66" s="7" t="inlineStr">
        <is>
          <t>1/4 and 5/16 in hex</t>
        </is>
      </c>
      <c r="D66" s="7" t="inlineStr">
        <is>
          <t>1</t>
        </is>
      </c>
      <c r="E66" s="7" t="n"/>
      <c r="F66" s="7" t="inlineStr">
        <is>
          <t>Varies</t>
        </is>
      </c>
      <c r="G66" s="7" t="n"/>
      <c r="H66" s="7" t="n"/>
      <c r="I66" s="7" t="n"/>
      <c r="J66" s="7" t="n"/>
      <c r="K66" s="13" t="n"/>
      <c r="L66" s="13" t="n"/>
      <c r="M66" s="7" t="n"/>
      <c r="N66" s="7" t="n"/>
    </row>
    <row r="67">
      <c r="A67" s="7" t="inlineStr">
        <is>
          <t>D</t>
        </is>
      </c>
      <c r="B67" s="7" t="inlineStr">
        <is>
          <t>Hole saw kit</t>
        </is>
      </c>
      <c r="C67" s="7" t="n"/>
      <c r="D67" s="7" t="inlineStr">
        <is>
          <t>-</t>
        </is>
      </c>
      <c r="E67" s="7" t="n"/>
      <c r="F67" s="7" t="inlineStr">
        <is>
          <t>Varies</t>
        </is>
      </c>
      <c r="G67" s="7" t="n"/>
      <c r="H67" s="7" t="n"/>
      <c r="I67" s="7" t="n"/>
      <c r="J67" s="7" t="n"/>
      <c r="K67" s="13" t="n"/>
      <c r="L67" s="13" t="n"/>
      <c r="M67" s="7" t="n"/>
      <c r="N67" s="7" t="n"/>
    </row>
    <row r="68">
      <c r="A68" s="7" t="inlineStr">
        <is>
          <t>D</t>
        </is>
      </c>
      <c r="B68" s="7" t="inlineStr">
        <is>
          <t>Reciprocating saw, other large power tools</t>
        </is>
      </c>
      <c r="C68" s="7" t="n"/>
      <c r="D68" s="7" t="inlineStr">
        <is>
          <t>-</t>
        </is>
      </c>
      <c r="E68" s="7" t="n"/>
      <c r="F68" s="7" t="inlineStr">
        <is>
          <t>Shop</t>
        </is>
      </c>
      <c r="G68" s="7" t="n"/>
      <c r="H68" s="7" t="n"/>
      <c r="I68" s="7" t="n"/>
      <c r="J68" s="7" t="n"/>
      <c r="K68" s="13" t="n"/>
      <c r="L68" s="13" t="n"/>
      <c r="M68" s="7" t="n"/>
      <c r="N68" s="7" t="n"/>
    </row>
    <row r="69">
      <c r="A69" s="7" t="inlineStr">
        <is>
          <t>D</t>
        </is>
      </c>
      <c r="B69" s="7" t="inlineStr">
        <is>
          <t>Shop vacuum</t>
        </is>
      </c>
      <c r="C69" s="7" t="n"/>
      <c r="D69" s="7" t="inlineStr">
        <is>
          <t>-</t>
        </is>
      </c>
      <c r="E69" s="7" t="n"/>
      <c r="F69" s="7" t="inlineStr">
        <is>
          <t>Varies</t>
        </is>
      </c>
      <c r="G69" s="7" t="n"/>
      <c r="H69" s="7" t="n"/>
      <c r="I69" s="7" t="n"/>
      <c r="J69" s="7" t="n"/>
      <c r="K69" s="13" t="n"/>
      <c r="L69" s="13" t="n"/>
      <c r="M69" s="7" t="n"/>
      <c r="N69" s="7" t="n"/>
    </row>
    <row r="70">
      <c r="A70" s="7" t="inlineStr">
        <is>
          <t>D</t>
        </is>
      </c>
      <c r="B70" s="7" t="inlineStr">
        <is>
          <t>Extension cords</t>
        </is>
      </c>
      <c r="C70" s="7" t="inlineStr">
        <is>
          <t>12 gauge, 50 and 100 ft</t>
        </is>
      </c>
      <c r="D70" s="7" t="inlineStr">
        <is>
          <t>-</t>
        </is>
      </c>
      <c r="E70" s="7" t="n"/>
      <c r="F70" s="7" t="inlineStr">
        <is>
          <t>Varies</t>
        </is>
      </c>
      <c r="G70" s="7" t="n"/>
      <c r="H70" s="7" t="n"/>
      <c r="I70" s="7" t="n"/>
      <c r="J70" s="7" t="n"/>
      <c r="K70" s="13" t="n"/>
      <c r="L70" s="13" t="n"/>
      <c r="M70" s="7" t="n"/>
      <c r="N70" s="7" t="n"/>
    </row>
    <row r="71">
      <c r="A71" s="7" t="inlineStr">
        <is>
          <t>D</t>
        </is>
      </c>
      <c r="B71" s="7" t="inlineStr">
        <is>
          <t>Ladders</t>
        </is>
      </c>
      <c r="C71" s="7" t="n"/>
      <c r="D71" s="7" t="inlineStr">
        <is>
          <t>-</t>
        </is>
      </c>
      <c r="E71" s="7" t="n"/>
      <c r="F71" s="7" t="inlineStr">
        <is>
          <t>Shop</t>
        </is>
      </c>
      <c r="G71" s="7" t="n"/>
      <c r="H71" s="7" t="n"/>
      <c r="I71" s="7" t="n"/>
      <c r="J71" s="7" t="n"/>
      <c r="K71" s="13" t="n"/>
      <c r="L71" s="13" t="n"/>
      <c r="M71" s="7" t="n"/>
      <c r="N71" s="7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  <c r="J72" s="9" t="n"/>
      <c r="K72" s="14" t="n"/>
      <c r="L72" s="14" t="n"/>
      <c r="M72" s="9" t="n"/>
      <c r="N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9" t="n"/>
      <c r="K73" s="14" t="n"/>
      <c r="L73" s="14" t="n"/>
      <c r="M73" s="9" t="n"/>
      <c r="N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  <c r="J74" s="9" t="n"/>
      <c r="K74" s="14" t="n"/>
      <c r="L74" s="14" t="n"/>
      <c r="M74" s="9" t="n"/>
      <c r="N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9" t="n"/>
      <c r="K75" s="14" t="n"/>
      <c r="L75" s="14" t="n"/>
      <c r="M75" s="9" t="n"/>
      <c r="N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  <c r="J76" s="9" t="n"/>
      <c r="K76" s="14" t="n"/>
      <c r="L76" s="14" t="n"/>
      <c r="M76" s="9" t="n"/>
      <c r="N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9" t="n"/>
      <c r="K77" s="14" t="n"/>
      <c r="L77" s="14" t="n"/>
      <c r="M77" s="9" t="n"/>
      <c r="N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  <c r="J78" s="9" t="n"/>
      <c r="K78" s="14" t="n"/>
      <c r="L78" s="14" t="n"/>
      <c r="M78" s="9" t="n"/>
      <c r="N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9" t="n"/>
      <c r="K79" s="14" t="n"/>
      <c r="L79" s="14" t="n"/>
      <c r="M79" s="9" t="n"/>
      <c r="N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  <c r="J80" s="9" t="n"/>
      <c r="K80" s="14" t="n"/>
      <c r="L80" s="14" t="n"/>
      <c r="M80" s="9" t="n"/>
      <c r="N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9" t="n"/>
      <c r="K81" s="14" t="n"/>
      <c r="L81" s="14" t="n"/>
      <c r="M81" s="9" t="n"/>
      <c r="N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14" t="n"/>
      <c r="L82" s="14" t="n"/>
      <c r="M82" s="9" t="n"/>
      <c r="N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14" t="n"/>
      <c r="L83" s="14" t="n"/>
      <c r="M83" s="9" t="n"/>
      <c r="N83" s="9" t="n"/>
    </row>
  </sheetData>
  <autoFilter ref="A9:N83"/>
  <dataValidations count="2">
    <dataValidation sqref="G10:G83" showDropDown="0" showInputMessage="0" showErrorMessage="0" allowBlank="1" type="list">
      <formula1>"Tech,Shop"</formula1>
    </dataValidation>
    <dataValidation sqref="H10:H83" showDropDown="0" showInputMessage="0" showErrorMessage="0" allowBlank="1" type="list">
      <formula1>"Yes,No,Ordered"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120" customWidth="1" min="2" max="2"/>
  </cols>
  <sheetData>
    <row r="1">
      <c r="A1" s="1" t="inlineStr">
        <is>
          <t>Notes and sources</t>
        </is>
      </c>
    </row>
    <row r="3">
      <c r="A3" s="15" t="inlineStr">
        <is>
          <t>How to use the two tabs</t>
        </is>
      </c>
      <c r="B3" s="16" t="n"/>
    </row>
    <row r="4">
      <c r="A4" s="17" t="inlineStr">
        <is>
          <t>Truck stock count</t>
        </is>
      </c>
      <c r="B4" s="16" t="inlineStr">
        <is>
          <t>One copy per van. Carry is the quantity on the van at the start of each day. Enter On hand at the count; Restock is Carry minus On hand, and Restock cost multiplies it by your unit cost. A filled-in Carry is what working technicians report carrying, except the fire extinguisher's, which is from an R-454B installation manual (the source is in the last column). A blank Carry is yours to set from your own call history. HomyScan's rule: once you reach for a part more than once or twice in a season, carry two or three.</t>
        </is>
      </c>
    </row>
    <row r="5">
      <c r="A5" s="17" t="inlineStr">
        <is>
          <t>Tool list</t>
        </is>
      </c>
      <c r="B5" s="16" t="inlineStr">
        <is>
          <t>The shop fills Your policy (Tech or Shop) on every row before the list goes to a new hire. Usually is where most union agreements, contractor surveys, job ads and technicians' own accounts put the tool; Varies means they split. Yr 1 = school programs require it in the first term, 2 = programs schedule it later, a dash = shop equipment. Must be A2L rated = the tool has to be rated for R-454B and R-32. Make/model and Serial # are the personal tool list a union agreement asks for, and the Issued and Returned dates are the receipt for shop-owned tools.</t>
        </is>
      </c>
    </row>
    <row r="6">
      <c r="A6" s="16" t="n"/>
      <c r="B6" s="16" t="n"/>
    </row>
    <row r="7">
      <c r="A7" s="15" t="inlineStr">
        <is>
          <t>Rules worth a column</t>
        </is>
      </c>
      <c r="B7" s="16" t="n"/>
    </row>
    <row r="8">
      <c r="A8" s="17" t="inlineStr">
        <is>
          <t>Recovery equipment (EPA)</t>
        </is>
      </c>
      <c r="B8" s="16" t="inlineStr">
        <is>
          <t>40 CFR 82.154(b): no one may service equipment holding R-22, R-410A, R-454B or R-32 without recovery equipment certified for that refrigerant under 82.158. Machines made since 2017 are certified under Appendix B3 (non-flammable) or Appendix B4 (flammable, adds UL 1963 Supplement SB). Recover to 0 inches Hg before opening a residential or light commercial system under 200 lb (82.156).</t>
        </is>
      </c>
    </row>
    <row r="9">
      <c r="A9" s="17" t="inlineStr">
        <is>
          <t>Certification (EPA)</t>
        </is>
      </c>
      <c r="B9" s="16" t="inlineStr">
        <is>
          <t>Attaching or detaching hoses and gauges takes Type II or Universal certification (82.152, 82.161). A registered apprentice is exempt while closely and continually supervised by a certified technician, for two years from registration. Refrigerant is sold only to a certified technician or an employer that shows proof it employs one (82.154(c)).</t>
        </is>
      </c>
    </row>
    <row r="10">
      <c r="A10" s="17" t="inlineStr">
        <is>
          <t>A2L tools (industry guidance)</t>
        </is>
      </c>
      <c r="B10" s="16" t="inlineStr">
        <is>
          <t>AHRI technician sheet: A2L rated vacuum pump, recovery tools rated for A2L, DOT approved recovery cylinder, nitrogen during brazing, locking caps. JB Industries and ACHR News: manifolds/gauges, vacuum pumps, recovery machines and leak detectors are the four that change. A2L recovery cylinders have left-hand valve threads (AHRI Guideline K-2024) and a red band, so hoses need a left-hand adapter.</t>
        </is>
      </c>
    </row>
    <row r="11">
      <c r="A11" s="17" t="inlineStr">
        <is>
          <t>Disposable cylinders (EPA, from Jan 1, 2028)</t>
        </is>
      </c>
      <c r="B11" s="16" t="inlineStr">
        <is>
          <t>40 CFR 84.116: used disposable cylinders go for heel removal, or a certified technician evacuates the heel to 15 in-Hg and signs a statement.</t>
        </is>
      </c>
    </row>
    <row r="12">
      <c r="A12" s="17" t="inlineStr">
        <is>
          <t>Cylinders on the van (DOT)</t>
        </is>
      </c>
      <c r="B12" s="16" t="inlineStr">
        <is>
          <t>49 CFR 173.6 materials of trade: each cylinder 100 kg (220 lb) gross or less; all materials of trade on the vehicle 200 kg (440 lb) or less. R-410A and nitrogen are Division 2.2; R-32 and R-454B are Division 2.1 flammable gases. For Division 2.1 the pressure relief device must be in the vapor space (49 CFR 177.840), so those cylinders ride upright.</t>
        </is>
      </c>
    </row>
    <row r="13">
      <c r="A13" s="17" t="inlineStr">
        <is>
          <t>Who pays (law)</t>
        </is>
      </c>
      <c r="B13" s="16" t="inlineStr">
        <is>
          <t>29 CFR 531.35: required tools may not cut into minimum wage or overtime in any workweek. California wage orders: required tools are the employer's unless the employee earns at least twice the state minimum wage ($16.90 an hour in 2026); the rule does not apply to apprentices registered with the state Division of Apprenticeship Standards. OSHA 29 CFR 1910.132(h): the employer pays for required PPE, except non-specialty safety-toe boots and prescription safety glasses worn off the job.</t>
        </is>
      </c>
    </row>
    <row r="14">
      <c r="A14" s="16" t="n"/>
      <c r="B14" s="16" t="n"/>
    </row>
    <row r="15">
      <c r="A15" s="17" t="inlineStr">
        <is>
          <t>Sources</t>
        </is>
      </c>
      <c r="B15" s="16" t="inlineStr">
        <is>
          <t>Every source, with the quoted text and the date read, is listed at usedeepsel.com/hvac-technician-tool-list. Prices are one retailer's sale price on October 1, 2026 and change often. Free from Deepsel, no email asked. Every free checklist and template: usedeepsel.com/checklists.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2026-10-01T12:02:33Z</dcterms:created>
  <dcterms:modified xmlns:dcterms="http://purl.org/dc/terms/" xmlns:xsi="http://www.w3.org/2001/XMLSchema-instance" xsi:type="dcterms:W3CDTF">2026-10-01T12:02:33Z</dcterms:modified>
</cp:coreProperties>
</file>